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80" windowHeight="10110" activeTab="1"/>
  </bookViews>
  <sheets>
    <sheet name="HSP Teil A" sheetId="1" r:id="rId1"/>
    <sheet name="HSP Teil B" sheetId="2" r:id="rId2"/>
    <sheet name="Teil C HSK 2010-2014" sheetId="3" r:id="rId3"/>
    <sheet name="Teil C HSK 2012-2017" sheetId="4" r:id="rId4"/>
  </sheets>
  <definedNames>
    <definedName name="_xlnm.Print_Titles" localSheetId="0">'HSP Teil A'!$1:$4</definedName>
    <definedName name="_xlnm.Print_Titles" localSheetId="1">'HSP Teil B'!$1:$4</definedName>
    <definedName name="_xlnm.Print_Titles" localSheetId="2">'Teil C HSK 2010-2014'!$1:$3</definedName>
    <definedName name="_xlnm.Print_Titles" localSheetId="3">'Teil C HSK 2012-2017'!$1:$3</definedName>
    <definedName name="Z_44A88D28_B002_4245_8231_D8A5224D262A_.wvu.PrintTitles" localSheetId="0" hidden="1">#REF!</definedName>
    <definedName name="Z_44A88D28_B002_4245_8231_D8A5224D262A_.wvu.PrintTitles" localSheetId="1" hidden="1">#REF!</definedName>
    <definedName name="Z_9F157FF5_8CE1_4926_A5A7_5537C3C31BF6_.wvu.PrintTitles" localSheetId="0" hidden="1">#REF!</definedName>
    <definedName name="Z_9F157FF5_8CE1_4926_A5A7_5537C3C31BF6_.wvu.PrintTitles" localSheetId="1" hidden="1">#REF!</definedName>
    <definedName name="Z_B3FD8FB4_C804_470F_B992_F702F6565EB0_.wvu.PrintTitles" localSheetId="0" hidden="1">#REF!</definedName>
    <definedName name="Z_B3FD8FB4_C804_470F_B992_F702F6565EB0_.wvu.PrintTitles" localSheetId="1" hidden="1">#REF!</definedName>
    <definedName name="Z_C7D1CDF7_1654_4B7D_BE1F_538109CADCA9_.wvu.PrintTitles" localSheetId="0" hidden="1">#REF!</definedName>
    <definedName name="Z_C7D1CDF7_1654_4B7D_BE1F_538109CADCA9_.wvu.PrintTitles" localSheetId="1" hidden="1">#REF!</definedName>
    <definedName name="Z_C8281F57_C449_419C_B316_2BC56FA8ED13_.wvu.PrintTitles" localSheetId="0" hidden="1">#REF!</definedName>
    <definedName name="Z_C8281F57_C449_419C_B316_2BC56FA8ED13_.wvu.PrintTitles" localSheetId="1" hidden="1">#REF!</definedName>
    <definedName name="Z_CA3866C1_5136_4DE7_8181_183F2BE18B1F_.wvu.PrintTitles" localSheetId="0" hidden="1">#REF!</definedName>
    <definedName name="Z_CA3866C1_5136_4DE7_8181_183F2BE18B1F_.wvu.PrintTitles" localSheetId="1" hidden="1">#REF!</definedName>
    <definedName name="Z_E5B7FDDE_9705_4F86_9503_DFE75EA1C908_.wvu.PrintTitles" localSheetId="0" hidden="1">#REF!</definedName>
    <definedName name="Z_E5B7FDDE_9705_4F86_9503_DFE75EA1C908_.wvu.PrintTitles" localSheetId="1" hidden="1">#REF!</definedName>
  </definedNames>
  <calcPr fullCalcOnLoad="1"/>
</workbook>
</file>

<file path=xl/comments4.xml><?xml version="1.0" encoding="utf-8"?>
<comments xmlns="http://schemas.openxmlformats.org/spreadsheetml/2006/main">
  <authors>
    <author>N201102</author>
  </authors>
  <commentList>
    <comment ref="B9" authorId="0">
      <text>
        <r>
          <rPr>
            <b/>
            <sz val="8"/>
            <rFont val="Tahoma"/>
            <family val="0"/>
          </rPr>
          <t>N201102:</t>
        </r>
        <r>
          <rPr>
            <sz val="8"/>
            <rFont val="Tahoma"/>
            <family val="0"/>
          </rPr>
          <t xml:space="preserve">
ENNI leitet entweder ET weiter oder übernimmt Kosten.</t>
        </r>
      </text>
    </comment>
  </commentList>
</comments>
</file>

<file path=xl/sharedStrings.xml><?xml version="1.0" encoding="utf-8"?>
<sst xmlns="http://schemas.openxmlformats.org/spreadsheetml/2006/main" count="328" uniqueCount="198">
  <si>
    <t>Teil B: Prüfaufträge</t>
  </si>
  <si>
    <t>Nr.</t>
  </si>
  <si>
    <t>Beschreibung</t>
  </si>
  <si>
    <t>Zuständigkeit</t>
  </si>
  <si>
    <t>Prüfauftrag: Veräußerung von städtischen Grundstücken und Gebäuden, die aufgrund des demographischen Wandels für die Infrastruktur nicht mehr benötigt werden</t>
  </si>
  <si>
    <t>BM + alle Dez.</t>
  </si>
  <si>
    <t>Prüfauftrag:Gebührensatzungen (u.a. Verwaltungs- und Sondernutzungsgebühren)</t>
  </si>
  <si>
    <t xml:space="preserve">Prüfauftrag: Optimierung der Telefonzentrale durch Kooperationen mit Dritten oder sonst. kommunalen Partnern </t>
  </si>
  <si>
    <t>Dez. II / FB 3</t>
  </si>
  <si>
    <t>Prüfauftrag: verwendung freiwerdender Raumkapazitäten durch Personalreduzierung</t>
  </si>
  <si>
    <t>Prüfauftrag: Erhöhung des Verpflegungsentgeltes in städtischen Tageseinrichtungen, in der OGATA und in Sekundarschulen</t>
  </si>
  <si>
    <t>Dez. II / FB 10</t>
  </si>
  <si>
    <t>Prüfauftrag: Rückbau der Tagespflege bei weiterem U3-Ausbau</t>
  </si>
  <si>
    <t>Prüfauftrag: Struktur der Einrichtungen der Jugendhilfe vor dem Hintergrund der demographischen Entwicklung</t>
  </si>
  <si>
    <t>Prüfauftrag: Infrastruktur Spielplätze unter dem Demographiegesichtspunkt</t>
  </si>
  <si>
    <t>Prüfauftrag: Aufhebung der Baumschutzsatzung</t>
  </si>
  <si>
    <t>Dez. III / FB 6</t>
  </si>
  <si>
    <t xml:space="preserve">Prüfauftrag: Erweiterung der Parkraumbewirtschaftung, Modellprojekt Parkplatz Kopernikusstr. </t>
  </si>
  <si>
    <t>Dez. III / FB 8</t>
  </si>
  <si>
    <t>Prüfauftrag: Infrastruktur Einfachturnhallen unter dem Demographiegesichtspunkt</t>
  </si>
  <si>
    <t>Dez. IV / FB 9</t>
  </si>
  <si>
    <t>Teil C: Haushaltssicherungskonzept 2010 - 2014</t>
  </si>
  <si>
    <t>(mit dem Haushalt 2010 beschlossene) HSK-Maßnahmen</t>
  </si>
  <si>
    <t>Maßnahme</t>
  </si>
  <si>
    <t>Zuständig-keit</t>
  </si>
  <si>
    <t>2012 
Ansatz</t>
  </si>
  <si>
    <t>2013 
Ansatz</t>
  </si>
  <si>
    <t>2014 
Ansatz</t>
  </si>
  <si>
    <t>2015 
Ansatz</t>
  </si>
  <si>
    <t>2016 
Ansatz</t>
  </si>
  <si>
    <t>2017 
Ansatz</t>
  </si>
  <si>
    <t>2018 
Ansatz</t>
  </si>
  <si>
    <t>2019 
Ansatz</t>
  </si>
  <si>
    <t>2020 
Ansatz</t>
  </si>
  <si>
    <t>2021 
Ansatz</t>
  </si>
  <si>
    <t>Aufwendungsreduzierungen</t>
  </si>
  <si>
    <t>Kürzung der Zuschüsse für Werbemaßnahmen (Karnevalsumzug inkl. Straßenreinigung) von
jährl. 5 % ab 2011</t>
  </si>
  <si>
    <t>BM / FB 1</t>
  </si>
  <si>
    <t>Einsparungen durch Interkommunale Zusammenarbeit (Stadtkassenzusammenschluss der wir4-Städte ab 2012)</t>
  </si>
  <si>
    <t>Dez. I / FB 2</t>
  </si>
  <si>
    <t xml:space="preserve">Einbeziehung der Kultur GmbH in die Konsolidierung (Schloßtheater). </t>
  </si>
  <si>
    <t>Einbeziehung der Kultur GmbH in die Konsolidierung (Moers Festival).</t>
  </si>
  <si>
    <t>Einbeziehung der eigenbetriebsähnl. Einrichtung ZGM in die Konsolidierung (Prüfauftrag)</t>
  </si>
  <si>
    <t>Produktkritik (Einsparung von 5 Stellen pro Jahr im gesamtstädtischen Kernhaushalt, verbunden mit Standardabsenkungen und Aufgabenverzicht)</t>
  </si>
  <si>
    <t>Regionale Zusammenarbeit im Personal-management - Personalabrechnung (Prüfauftrag)</t>
  </si>
  <si>
    <t>Kürzung des Zuschusses an Tierschutzverein ab 2011.Festschreibung des Ansatzes der Folgejahre auf Basis 2010.</t>
  </si>
  <si>
    <t>Dez. II / FB 4</t>
  </si>
  <si>
    <t>Verkürzung der Veranstaltungsdauer des Weihnachtsmarktes ab 2011 (Prüfauftrag)</t>
  </si>
  <si>
    <t xml:space="preserve">Kürzung des Zuschusses an den Verband der freien Wohlfahrt </t>
  </si>
  <si>
    <t>Kürzung des Zuschusses an den Guttempler-Orden  um jährl. 5 % ab 2011</t>
  </si>
  <si>
    <t>Kürzung des Zuschusses Behindertenfahrdienst ab 2011</t>
  </si>
  <si>
    <t xml:space="preserve">Kürzung des Zuschusses Feriennaherholung / Tummelferien ab 2011                                             </t>
  </si>
  <si>
    <t xml:space="preserve">Kürzung des Zuschusses an die Jugendwerkstatt SCI                                              </t>
  </si>
  <si>
    <t xml:space="preserve">Kürzung des Zuschusses Förderung Jugendwohlfahrtsverbände                                            </t>
  </si>
  <si>
    <t xml:space="preserve">Kürzung des Zuschusses Ring der polit. Jugendverbände                                    </t>
  </si>
  <si>
    <t xml:space="preserve">Kürzung des Zuschusses an dt. Kinderschutzbund von jährl. 2,5 %.                                          </t>
  </si>
  <si>
    <t xml:space="preserve">Wegfall des Zuschusses Martinszüge                                  </t>
  </si>
  <si>
    <t>Kürzung der Aufwendungen Freiw. Feuerwehr und Rettungssanitäterschule</t>
  </si>
  <si>
    <t>Dez. III / FB 5</t>
  </si>
  <si>
    <t xml:space="preserve">Einsparung durch Kürzung Zuwendungen Schulen, Fürsorge. Festschreibung der Folgejahre auf Basis des Ansatzes 2010 </t>
  </si>
  <si>
    <t>Kürzung des Zuschusses für Erziehungshilfe um jährl. 5 % ab 2011</t>
  </si>
  <si>
    <t>Kürzung des Zuschusses an Sportvereine von jährl. 5 % ab 2011</t>
  </si>
  <si>
    <t xml:space="preserve">Einbeziehung der eigenbetriebsähnl. Einrichtung Bildung in die Konsolidierung </t>
  </si>
  <si>
    <t>Dez. IV / EEB</t>
  </si>
  <si>
    <t>Kürzung des Zuschusses an die Musikalische Gesellschaft e.V.</t>
  </si>
  <si>
    <t>Dez. IV / KB</t>
  </si>
  <si>
    <t>Kürzung der Projektfördermittel Kulturbüro um jährl. 5 %</t>
  </si>
  <si>
    <t xml:space="preserve">Kürzung des Zuschusses an das NKM </t>
  </si>
  <si>
    <t>Kürzung der Aus- und Fortbildung                           Einmalige Konsolidierung in 2010 von 10 % für alle Fachbereiche</t>
  </si>
  <si>
    <t>Kürzung der Kosten von Zeitschriftenabonnements, Fachliteratur u.a. um jährl. 2,5 % ab 2010 für alle Fachbereiche</t>
  </si>
  <si>
    <t>Summe Aufwendungen</t>
  </si>
  <si>
    <t>Ertragserhöhungen</t>
  </si>
  <si>
    <t>Erhöhung Gewinnanteil AöR um jährl. 100.000,-- € ab 2011</t>
  </si>
  <si>
    <t>Dividendenerhöhung WoBau Stadt Moers um jährl. 1 % ab 2011 (derzeit 4 %)</t>
  </si>
  <si>
    <t>Erhöhung Vergnügungssteuer um einmalig 20 Prozent auf den Satz von 12 % in 2011</t>
  </si>
  <si>
    <t>Erhöhung Grundsteuer B von 410% auf 435% einmalig in 2011</t>
  </si>
  <si>
    <t>Erhöhung der Hundesteuer einmalig ab 2011                                    für einen Hund auf 100,00 Euro
für 2 Hunde auf 115,00 Euro je Hund
ab 3 Hunden auf 130,00 Euro je Hund.</t>
  </si>
  <si>
    <t>Erhöhung der Gebührenstruktur im Vermessungswesen einmalig um 10 % in 2010</t>
  </si>
  <si>
    <t>Dez. III / FB 7</t>
  </si>
  <si>
    <t>Steigerung der Erträge durch Verkauf  v. Plänen, Karten, Luftbildern u.a. um einmalig 10 % in 2010</t>
  </si>
  <si>
    <t>Mehrerträge durch Verstärkung der mobilen Geschwindigkeitsüberwachung.</t>
  </si>
  <si>
    <t>Erhöhung der Parkgebühren durch Ausweitung der Parkraumbewirtschaftung (Erhöhung Mietpreise Kautzstr., Erhöhung Parkgebühren Friedrich-Ebert-Platz) ab 2011</t>
  </si>
  <si>
    <t>Erhöhung der Sondernutzungsgebühren</t>
  </si>
  <si>
    <t>Ertragsverbesserung im Bereich der Schulraumnutzung um einmalig 10 % durch Zahlungspflicht für alle Nutzer der Einrichtungen</t>
  </si>
  <si>
    <t>Summe Erträge</t>
  </si>
  <si>
    <t>Gesamtkonsolidierung</t>
  </si>
  <si>
    <t>Teil C: Fortschreibung Haushaltssicherungskonzept ab 2012 bis 2017</t>
  </si>
  <si>
    <t>Beschreibung neuer Maßnahmen</t>
  </si>
  <si>
    <t xml:space="preserve">Abrechnung Verdienstausfall Umstellung der Abrechnung des Verdienstausfalls durch die Mandatsausübung auf eine Spitzabrechnung wie sie bereits jetzt bei der Erstattung von Verdienstausfall an die Arbeitgeber erfolgt </t>
  </si>
  <si>
    <t xml:space="preserve">BM / FD 1.1
</t>
  </si>
  <si>
    <t>Presse- und Öffentlichkeitsarbeit Einstellung des Pressespiegels</t>
  </si>
  <si>
    <t>BM / FD 1.2</t>
  </si>
  <si>
    <t>Mitgliedschaft Euregio Kündigung der Mitgliedschaft Euregio</t>
  </si>
  <si>
    <t>BM / FD 1.3</t>
  </si>
  <si>
    <t>Optimierung der Wirtschaftsförderung Straffung und Optimierung der drei Gesellschaften bis Ende 2014 unter Einbeziehung der Entwicklung der städtischen Wirtschaftsförderung im Büro des Bürgermeisters</t>
  </si>
  <si>
    <t>Nelkensamstagszug Optimierungen durch den Kulturausschuss Grafschafter Karneval und die SBM, AöR sowie Einbeziehung des Sponsorings durch ENNI (zusätzl. zum HSK 2011-2014, Maßnahme Nr. 28)</t>
  </si>
  <si>
    <t>Eigenbetriebsähnliche Einrichtung ZGM Kosteneinsparung im Wirtschaftsplan durch Geschäftsprozessoptimierungen</t>
  </si>
  <si>
    <t xml:space="preserve">Dez. I / ZGM
</t>
  </si>
  <si>
    <t>Hausmeisterdienste Konsequente Verfolgung weiterer Hausmeister-Poolbildung</t>
  </si>
  <si>
    <t>Arbeitskreise des Seniorenbeirates Wegfall des AK Öffentlichkeitsarbeit und künftige Arbeit</t>
  </si>
  <si>
    <t xml:space="preserve">Dez. II / FB 3
FD 1.1 </t>
  </si>
  <si>
    <t>Büro des Bürgermeisters Veränderung von Abläufen in Verbindung mit Personalfluktuation =&gt; Einsparung von Stellenanteilen im Verwaltungsbereich</t>
  </si>
  <si>
    <t>Zusammenlegung Ausschuss für Beteiligungen und Bau- und Grundstücksausschuss Einsparung von Arbeitszeitanteilen</t>
  </si>
  <si>
    <t>Zusammenlegung Hauptausschuss und Feuerwehrausschuss Einsparung von Arbeitszeitanteilen</t>
  </si>
  <si>
    <t>Prüfauftrag zur Einführung eines technikunterstützten  Arbeitsablaufs und kompletter elektronischer Belegarchivierung nach Einsatz von SAP Einsparung von Arbeitszeitanteilen</t>
  </si>
  <si>
    <t>Vollstreckungswesen und Forderungsmanagement Veränderung von Arbeitsabläufen =&gt; Einsparung von Arbeitszeitanteilen</t>
  </si>
  <si>
    <t>Reduzierung von Zuständigkeiten im Bau- und Grundstücksausschuss Reduzierung des Arbeitsaufwandes zur Vorlagenvorbereitung und -erstellung =&gt; Einsparung von Arbeitszeitanteilen</t>
  </si>
  <si>
    <t>Einführung eines neuen Vergabeverfahrens in Zusammenarbeit mit dem KRZN Veränderung von Arbeitsabläufen =&gt; Einsparung von Arbeitszeitanteilen</t>
  </si>
  <si>
    <t>Zentrale Ausschreibungsstelle Umorganisation =&gt; Einsparung einer Teilzeitstelle</t>
  </si>
  <si>
    <t>Hausinterne Rechtsberatung und Justitiariat Umorganisation =&gt; Einsparung einer Stelle</t>
  </si>
  <si>
    <t>Feuerwehr Erreichung des Schutzziels durch 8 hauptamtliche Funktionen in 8 Minuten</t>
  </si>
  <si>
    <t>Personal Partielle Heraufsetzung der Soll-Arbeitszeit / Reduzierung von Rückstellungen</t>
  </si>
  <si>
    <t>Technikausstattung der Verwaltung Modernisierung der zentralen Serverlandschaft =&gt; Betriebskostenersparnisse</t>
  </si>
  <si>
    <t>Kriminalpräventiver Rat Wegfall der Sitzungen</t>
  </si>
  <si>
    <t>Zentraler Außendienst: Doppelstreifen Reduzierung der Streifen auf ausschließlich anlassbezogene Kontrollen</t>
  </si>
  <si>
    <t xml:space="preserve">Vermessungswesen Veränderung der Messverfahren, Erhalt von nur einem Messtrupp als Basisversorgung =&gt; Einsparung von Stellenanteilen </t>
  </si>
  <si>
    <t>Vermessungswesen Auskünfte und Auszüge aus dem Liegenschaftskataster für Bürger werden zurück zum Kreis Wesel verlagert.</t>
  </si>
  <si>
    <t>Vermessungswesen Optimierung der Arbeitsabläufe bei  Benennungen von Straßen, Wegen und Plätzen und der Hausnummernvergabe =&gt;
Einsparung von 0,5 Stellen</t>
  </si>
  <si>
    <t>Beratung zum öffentlich geförderten Wohnungsbau Aufgabe der Beratungstätigkeit</t>
  </si>
  <si>
    <t>Abwicklung von Schadensfällen Verlagerung der Aufgabe zu den Städt. Betrieben Moers AöR</t>
  </si>
  <si>
    <t>Gremienarbeit Nachhaltigkeitsbeirat Reduzierung der Termine des Nachhaltigkeitsbeirates von 6 auf 4 pro Jahr</t>
  </si>
  <si>
    <t xml:space="preserve">Umwelttelefon Wegfall des Umwelttelefons, da vermehrt Informationen im Internet zugänglich sind.
</t>
  </si>
  <si>
    <t>Stellenausschreibungen Reduzierung der Kosten für externe Ausschreibungen</t>
  </si>
  <si>
    <t>Dez. II / FD 3.2</t>
  </si>
  <si>
    <t>Dez. II / FD 4.1</t>
  </si>
  <si>
    <t xml:space="preserve">Vorbereitung und Durchführung von Wahlen Aufwandsreduzierung d. Wahlergebnispräsentation und Wegfall der Bewirtung der Briefwahlvorstände </t>
  </si>
  <si>
    <t>Dez. II / FD 4.2</t>
  </si>
  <si>
    <t>Feuerwehr Straffung des Investitionsprogramms 2011-2016 durch Verlängerung der Nutzungsdauer des vorhandenen Anlagevermögens</t>
  </si>
  <si>
    <t>Straßenbeleuchtung Stromkostenersparnis durch den Austausch ineffizienter Leuchtmittel</t>
  </si>
  <si>
    <t>Dez. III / FD 8.2</t>
  </si>
  <si>
    <t>Weiterführende Schulen Umsetzung und Einhaltung der jeweils vom Rat beschlossenen Zügigkeitsbegrenzungen an den Moerser Schulen im Rahmen der schulrechtlichen Möglichkeiten.</t>
  </si>
  <si>
    <t xml:space="preserve">Dez. IV / FD 9.1 
</t>
  </si>
  <si>
    <t>Schwimmen Aufgabe der Lehrschwimmbecken
=&gt; Einsparung erheblicher Sanierungskosten und entsprechender Betriebskosten durch Realisierung neuer Sportstätten an den Standorten Rheinkamp und Solimare</t>
  </si>
  <si>
    <t>Dez. IV / FD 9.2</t>
  </si>
  <si>
    <t xml:space="preserve">Sparkasse am Niederrhein Prüfauftrag: Die Verwaltung wird beauftragt, in einer der nächsten Sitzungen des Ausschusses für Beteiligungen die rechtlichen und wirtschaftlichen Rahmenbedingungen einer möglichen Gewinnausschüttung der Sparkasse am Niederrhein </t>
  </si>
  <si>
    <t>Wohnungsbau, Stadtbau, Pro:SA Erhöhung der Gewinnabführung auf das Stammkapital durch marktgerechtes Aufstellen der Unternehmensgruppe</t>
  </si>
  <si>
    <t>Dez. I / FD 2.1</t>
  </si>
  <si>
    <t>Erhebung von neuen Steuerarten Mehreinnahmen durch Einführung einer Übernachtungssteuer</t>
  </si>
  <si>
    <t>Erhöhung Hebesatz der Gewerbesteuer Mehreinnahmen durch Anhebung des Hebesatzes um 10%-Punkte</t>
  </si>
  <si>
    <t xml:space="preserve">SBM AöR Konsolidierungsbeitrag für den städt. Haushalt durch erhöhte Ausschüttung Richtung Stadt
</t>
  </si>
  <si>
    <t>Dez. I / FS 2.1</t>
  </si>
  <si>
    <t>Erhöhung von kommunalen Beiträgen Erhebung der nach Kommunalem Abgabengesetz maximal möglichen Beiträge für bestimmte Straßenarten im Rahmen von Baumaßnahmen</t>
  </si>
  <si>
    <t>Erhöhung von Parkentgelten auf öffentlichen Plätzen</t>
  </si>
  <si>
    <t>Dez. III / FD 8.3</t>
  </si>
  <si>
    <r>
      <t>Aufgaben der örtlichen Rechnungsprüfung Dauerhafte Übertragung von Prüfaufträgen an ext. Prüfer für Jahres- u. Gesamtabschlüsse =&gt; Einsparung von Stellenanteilen</t>
    </r>
  </si>
  <si>
    <t>Wegfall Verbraucherberatung nach Vertragsablauf  31.12.2014.
Die Verwaltung wird beauftragt, vor Umsetzung der Maßnahme Gespräche mit den umliegenden Gemeinden über eine substanzielle Kostenbeteiligung zu führen. Über das Ergebnis der Gespräche ist der Rat der Stadt vor Kündigung des Vertrages mit der Verbraucherzentrale zu informieren.</t>
  </si>
  <si>
    <t>Prüfauftrag: Einführung von Parkentgelten für Mitarbeiter/innen.
Mitarbeiter, die ihr Fahrzeug überwiegend zu dienstlichen Zwecken zur Verfügung stellen, bleiben von der Entgeltpflicht befreit. Das Entgelt für Mitarbeiter, die nicht unter diese Regelung fallen, wird auf 15 € pro Monat festgesetzt.</t>
  </si>
  <si>
    <t>Teil A: Haushaltssanierungsplan der Stadt Moers von 2012 bis 2021 im Rahmen der Teilnahme am Stärkungspakt Stufe 2</t>
  </si>
  <si>
    <t>HSP-Nr.</t>
  </si>
  <si>
    <t xml:space="preserve">Personalveränderung in vollzeitverrechneten Stellen </t>
  </si>
  <si>
    <t>Personalstellen- / Perso-nalkosteneinsparungen</t>
  </si>
  <si>
    <t>Veränderungen der Ratsarbeit, Einsparungen Verdienstausfall</t>
  </si>
  <si>
    <t>Reduzierung der Sitzungen Seniorenbeirat</t>
  </si>
  <si>
    <t>Reduzierung der Sitzungen Behindertenbeirat</t>
  </si>
  <si>
    <t>Kürzung der Zuschüsse an die Städtepartnerschaften</t>
  </si>
  <si>
    <t>BM</t>
  </si>
  <si>
    <t>Einbeziehung der eigenbetriebsähnl. Einrichtung ZGM in die Konsolidierung</t>
  </si>
  <si>
    <t>Dez. I / ZGM</t>
  </si>
  <si>
    <t>Betriebsferien zwischen Weihnachten und Neujahr (--&gt; Abbau von Überstunden- und Urlaubsrückstellungen)</t>
  </si>
  <si>
    <t>Bürgerservice/Einwohnerangelegenheiten: Standardsenkung durch Aufgabe der Bürgerservice-Aussenstellen Kapellen, Meerbeck und Repelen</t>
  </si>
  <si>
    <t>Dez II / FB 4</t>
  </si>
  <si>
    <t>Deckelung der eingesetzten Finanz- und Personalressourcen im Bereich Altenhilfe</t>
  </si>
  <si>
    <t>Streichung / Reduzierung von Zuschüssen an Verbände der Wohlfahrtspflege</t>
  </si>
  <si>
    <t>Berücksichtigung des demographischen Faktors bei der Kostenentwicklung im Bereich "Hilfen zur Erziehung"</t>
  </si>
  <si>
    <t>Reduzierung der Plätze bei den Tummelferien</t>
  </si>
  <si>
    <t>Temporäre Nachtabschaltung der Straßenbeleuchtung</t>
  </si>
  <si>
    <t>Kürzung der dem Integrationsrat zustehenden Mittel um 10%</t>
  </si>
  <si>
    <t>Dez. IV</t>
  </si>
  <si>
    <t>Kultur GmbH: Strukturveränderung Moers Festival</t>
  </si>
  <si>
    <t>Kultur GmbH: Senkung Zuschuss Comedy Arts Festival</t>
  </si>
  <si>
    <t>Einbeziehung der eigenbetriebsähnl. Einrichtung Bildung in die Konsolidierung
- Aufgabe des Standortes der Zweigstelle Scherpenberg (vhs)</t>
  </si>
  <si>
    <t>Dez. IV / EBB</t>
  </si>
  <si>
    <t>Senkung der städtischen Zuschüsse zur OGATA</t>
  </si>
  <si>
    <t>Struktur- und demographiebedingte Veränderung des Grundschulangebotes</t>
  </si>
  <si>
    <t>Schließung Realschule Rheinkamp</t>
  </si>
  <si>
    <t>Einsparungen im Bereich Schülerspezialverkehr / Schokoticket</t>
  </si>
  <si>
    <t>Schließung Sporthalle Bismarckstraße</t>
  </si>
  <si>
    <t>Summe Aufwandsreduzierungen</t>
  </si>
  <si>
    <t>Einführung eines Nutzungsentgeltes für städtische Sporthallen</t>
  </si>
  <si>
    <t>Periodische Anhebung der Parkgebühren</t>
  </si>
  <si>
    <t>Erhöhung Elternbeiträge KiTa's</t>
  </si>
  <si>
    <t>Rücknahme Geschwisterermäßigung bei beitragsfreiem Kindergartenjahr</t>
  </si>
  <si>
    <t>Sparkasse am Niederrhein</t>
  </si>
  <si>
    <t>Erhöhung Hundesteuer</t>
  </si>
  <si>
    <t>Erhöhung Vergnügungssteuer von 12 % auf 
18 % des Einspielergebnisses</t>
  </si>
  <si>
    <t>Erhöhung Gewerbesteuerhebesatz von 470 % auf 480 % ab 2013</t>
  </si>
  <si>
    <t>Erhöhung Grundsteuerhebesatz A von 240 % auf 300 % ab 2013</t>
  </si>
  <si>
    <t>Erhöhung Grundsteuerhebesatz B von 435 % auf 490 % ab 2013</t>
  </si>
  <si>
    <t>Verkauf städt. Grundstücke u. Immobilien über Restbuchwert ab 2013</t>
  </si>
  <si>
    <t>Neuausschreibung der Stadtwerbung ab 2014</t>
  </si>
  <si>
    <t>Summe Ertragserhöhungen</t>
  </si>
  <si>
    <t>beschlossene Gesamtkonsolidierung</t>
  </si>
  <si>
    <t>erforderliches Sanierungsvolumen</t>
  </si>
  <si>
    <t>Saldo</t>
  </si>
  <si>
    <t>Summe erforderliches Sanierungsvolumen</t>
  </si>
  <si>
    <t>68,7 Mio.Euro</t>
  </si>
  <si>
    <t>87,0 Mio.Euro</t>
  </si>
  <si>
    <t>18,3 Mio.Euro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</si>
</sst>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0;\-0;0"/>
    <numFmt numFmtId="171" formatCode="\+0.0;\-0.0;0.0"/>
    <numFmt numFmtId="172" formatCode="\+0.00;\-0.00;0.00"/>
    <numFmt numFmtId="173" formatCode="\+0.000;\-0.000;0.000"/>
  </numFmts>
  <fonts count="12">
    <font>
      <sz val="10"/>
      <name val="Arial"/>
      <family val="0"/>
    </font>
    <font>
      <u val="single"/>
      <sz val="10"/>
      <color indexed="36"/>
      <name val="Arial"/>
      <family val="0"/>
    </font>
    <font>
      <u val="single"/>
      <sz val="10"/>
      <color indexed="12"/>
      <name val="Arial"/>
      <family val="0"/>
    </font>
    <font>
      <sz val="8"/>
      <name val="Arial"/>
      <family val="0"/>
    </font>
    <font>
      <b/>
      <sz val="16"/>
      <name val="Arial"/>
      <family val="2"/>
    </font>
    <font>
      <b/>
      <sz val="10"/>
      <name val="Arial"/>
      <family val="2"/>
    </font>
    <font>
      <sz val="9"/>
      <name val="Arial"/>
      <family val="2"/>
    </font>
    <font>
      <b/>
      <sz val="9"/>
      <name val="Arial"/>
      <family val="2"/>
    </font>
    <font>
      <u val="single"/>
      <sz val="10"/>
      <name val="Arial"/>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22"/>
        <bgColor indexed="64"/>
      </patternFill>
    </fill>
  </fills>
  <borders count="41">
    <border>
      <left/>
      <right/>
      <top/>
      <bottom/>
      <diagonal/>
    </border>
    <border>
      <left style="thin"/>
      <right>
        <color indexed="63"/>
      </right>
      <top style="thin"/>
      <bottom style="thin"/>
    </border>
    <border>
      <left style="hair"/>
      <right style="hair"/>
      <top style="thin"/>
      <bottom style="thin"/>
    </border>
    <border>
      <left style="thin"/>
      <right>
        <color indexed="63"/>
      </right>
      <top style="thin"/>
      <bottom>
        <color indexed="63"/>
      </bottom>
    </border>
    <border>
      <left style="hair"/>
      <right style="hair"/>
      <top style="thin"/>
      <bottom style="hair"/>
    </border>
    <border>
      <left style="thin"/>
      <right style="hair"/>
      <top style="hair"/>
      <bottom>
        <color indexed="63"/>
      </bottom>
    </border>
    <border>
      <left style="hair"/>
      <right style="hair"/>
      <top>
        <color indexed="63"/>
      </top>
      <bottom style="hair"/>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hair"/>
      <right style="thin"/>
      <top style="thin"/>
      <bottom style="thin"/>
    </border>
    <border>
      <left>
        <color indexed="63"/>
      </left>
      <right style="thin"/>
      <top>
        <color indexed="63"/>
      </top>
      <bottom>
        <color indexed="63"/>
      </bottom>
    </border>
    <border>
      <left>
        <color indexed="63"/>
      </left>
      <right style="thin"/>
      <top style="thin"/>
      <bottom style="thin"/>
    </border>
    <border>
      <left style="hair"/>
      <right style="hair"/>
      <top style="thin"/>
      <bottom>
        <color indexed="63"/>
      </bottom>
    </border>
    <border>
      <left style="hair"/>
      <right>
        <color indexed="63"/>
      </right>
      <top style="thin"/>
      <bottom>
        <color indexed="63"/>
      </bottom>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hair"/>
      <right>
        <color indexed="63"/>
      </right>
      <top>
        <color indexed="63"/>
      </top>
      <bottom style="hair"/>
    </border>
    <border>
      <left style="hair"/>
      <right style="hair"/>
      <top style="hair"/>
      <bottom>
        <color indexed="63"/>
      </bottom>
    </border>
    <border>
      <left style="thin"/>
      <right>
        <color indexed="63"/>
      </right>
      <top>
        <color indexed="63"/>
      </top>
      <bottom>
        <color indexed="63"/>
      </bottom>
    </border>
    <border>
      <left>
        <color indexed="63"/>
      </left>
      <right style="hair"/>
      <top style="hair"/>
      <bottom style="hair"/>
    </border>
    <border>
      <left>
        <color indexed="63"/>
      </left>
      <right>
        <color indexed="63"/>
      </right>
      <top style="hair"/>
      <bottom style="hair"/>
    </border>
    <border>
      <left style="hair"/>
      <right style="thin"/>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3">
    <xf numFmtId="0" fontId="0" fillId="0" borderId="0" xfId="0" applyAlignment="1">
      <alignment/>
    </xf>
    <xf numFmtId="0" fontId="5" fillId="0" borderId="0" xfId="0" applyFont="1" applyAlignment="1">
      <alignment/>
    </xf>
    <xf numFmtId="0" fontId="0" fillId="0" borderId="0" xfId="0" applyFont="1" applyBorder="1" applyAlignment="1">
      <alignment/>
    </xf>
    <xf numFmtId="0" fontId="5" fillId="2" borderId="1" xfId="0" applyFont="1" applyFill="1" applyBorder="1" applyAlignment="1">
      <alignment vertical="top" wrapText="1"/>
    </xf>
    <xf numFmtId="0" fontId="5" fillId="2" borderId="2" xfId="0" applyFont="1" applyFill="1" applyBorder="1" applyAlignment="1">
      <alignment horizontal="left" vertical="top"/>
    </xf>
    <xf numFmtId="0" fontId="5" fillId="2" borderId="2" xfId="0" applyFont="1" applyFill="1" applyBorder="1" applyAlignment="1">
      <alignment horizontal="center" wrapText="1"/>
    </xf>
    <xf numFmtId="0" fontId="0" fillId="0" borderId="3" xfId="0" applyFont="1" applyBorder="1" applyAlignment="1">
      <alignment vertical="top"/>
    </xf>
    <xf numFmtId="0" fontId="5" fillId="0" borderId="4" xfId="0" applyFont="1" applyBorder="1" applyAlignment="1">
      <alignment horizontal="left"/>
    </xf>
    <xf numFmtId="0" fontId="0" fillId="0" borderId="5" xfId="0" applyFont="1" applyBorder="1" applyAlignment="1">
      <alignment vertical="top"/>
    </xf>
    <xf numFmtId="0" fontId="0" fillId="0" borderId="6" xfId="0" applyFont="1" applyFill="1" applyBorder="1" applyAlignment="1">
      <alignment vertical="top" wrapText="1"/>
    </xf>
    <xf numFmtId="0" fontId="0" fillId="0" borderId="6" xfId="0" applyFont="1" applyFill="1" applyBorder="1" applyAlignment="1">
      <alignment horizontal="center" vertical="top" wrapText="1"/>
    </xf>
    <xf numFmtId="0" fontId="5" fillId="2" borderId="7" xfId="0" applyFont="1" applyFill="1" applyBorder="1" applyAlignment="1">
      <alignment vertical="top" wrapText="1"/>
    </xf>
    <xf numFmtId="0" fontId="5" fillId="2" borderId="8" xfId="0" applyFont="1" applyFill="1" applyBorder="1" applyAlignment="1">
      <alignment horizontal="left" vertical="top"/>
    </xf>
    <xf numFmtId="0" fontId="5" fillId="2" borderId="8" xfId="0" applyFont="1" applyFill="1" applyBorder="1" applyAlignment="1">
      <alignment horizontal="center"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0" borderId="0" xfId="0" applyFont="1" applyFill="1" applyBorder="1" applyAlignment="1">
      <alignment horizontal="center" wrapText="1"/>
    </xf>
    <xf numFmtId="0" fontId="0" fillId="0" borderId="10" xfId="0" applyFont="1" applyFill="1" applyBorder="1" applyAlignment="1">
      <alignment vertical="top"/>
    </xf>
    <xf numFmtId="0" fontId="0" fillId="0" borderId="10" xfId="0" applyFont="1" applyFill="1" applyBorder="1" applyAlignment="1">
      <alignment vertical="top" wrapText="1"/>
    </xf>
    <xf numFmtId="49" fontId="0" fillId="0" borderId="10" xfId="0" applyNumberFormat="1" applyFont="1" applyFill="1" applyBorder="1" applyAlignment="1">
      <alignment vertical="top" wrapText="1"/>
    </xf>
    <xf numFmtId="3" fontId="0" fillId="0" borderId="10" xfId="18" applyNumberFormat="1" applyFont="1" applyBorder="1" applyAlignment="1">
      <alignment vertical="top"/>
    </xf>
    <xf numFmtId="0" fontId="0" fillId="0" borderId="0" xfId="0" applyBorder="1" applyAlignment="1">
      <alignment/>
    </xf>
    <xf numFmtId="49" fontId="0" fillId="0" borderId="10" xfId="0" applyNumberFormat="1" applyFont="1" applyFill="1" applyBorder="1" applyAlignment="1">
      <alignment horizontal="left" vertical="top" wrapText="1"/>
    </xf>
    <xf numFmtId="3" fontId="0" fillId="0" borderId="10" xfId="18" applyNumberFormat="1" applyFont="1" applyFill="1" applyBorder="1" applyAlignment="1">
      <alignment vertical="top"/>
    </xf>
    <xf numFmtId="3" fontId="0" fillId="0" borderId="10" xfId="0" applyNumberFormat="1" applyFont="1" applyBorder="1" applyAlignment="1">
      <alignment vertical="top"/>
    </xf>
    <xf numFmtId="3" fontId="0" fillId="0" borderId="10" xfId="0" applyNumberFormat="1" applyFont="1" applyFill="1" applyBorder="1" applyAlignment="1">
      <alignment vertical="top"/>
    </xf>
    <xf numFmtId="0" fontId="0" fillId="0" borderId="10" xfId="0" applyFont="1" applyBorder="1" applyAlignment="1">
      <alignment vertical="top" wrapText="1"/>
    </xf>
    <xf numFmtId="0" fontId="0" fillId="0" borderId="11" xfId="0" applyFont="1" applyFill="1" applyBorder="1" applyAlignment="1">
      <alignment vertical="top" wrapText="1"/>
    </xf>
    <xf numFmtId="0" fontId="0" fillId="0" borderId="11" xfId="0" applyFont="1" applyBorder="1" applyAlignment="1">
      <alignment vertical="top" wrapText="1"/>
    </xf>
    <xf numFmtId="3" fontId="0" fillId="0" borderId="11" xfId="18" applyNumberFormat="1" applyFont="1" applyBorder="1" applyAlignment="1">
      <alignment vertical="top"/>
    </xf>
    <xf numFmtId="3" fontId="0" fillId="0" borderId="11" xfId="0" applyNumberFormat="1" applyFont="1" applyBorder="1" applyAlignment="1">
      <alignment vertical="top"/>
    </xf>
    <xf numFmtId="0" fontId="5" fillId="0" borderId="7" xfId="0" applyFont="1" applyFill="1" applyBorder="1" applyAlignment="1">
      <alignment vertical="top"/>
    </xf>
    <xf numFmtId="0" fontId="5" fillId="0" borderId="12" xfId="0" applyFont="1" applyFill="1" applyBorder="1" applyAlignment="1">
      <alignment vertical="top" wrapText="1"/>
    </xf>
    <xf numFmtId="0" fontId="5" fillId="0" borderId="13" xfId="0" applyFont="1" applyBorder="1" applyAlignment="1">
      <alignment vertical="top" wrapText="1"/>
    </xf>
    <xf numFmtId="3" fontId="5" fillId="0" borderId="13" xfId="18" applyNumberFormat="1" applyFont="1" applyFill="1" applyBorder="1" applyAlignment="1">
      <alignment vertical="top"/>
    </xf>
    <xf numFmtId="3" fontId="5" fillId="0" borderId="13" xfId="0" applyNumberFormat="1" applyFont="1" applyFill="1" applyBorder="1" applyAlignment="1">
      <alignment vertical="top"/>
    </xf>
    <xf numFmtId="3" fontId="5" fillId="0" borderId="14" xfId="0" applyNumberFormat="1"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0" fillId="0" borderId="0" xfId="0" applyFont="1" applyBorder="1" applyAlignment="1">
      <alignment vertical="top" wrapText="1"/>
    </xf>
    <xf numFmtId="3" fontId="0" fillId="0" borderId="0" xfId="18" applyNumberFormat="1" applyFont="1" applyFill="1" applyBorder="1" applyAlignment="1">
      <alignment vertical="top"/>
    </xf>
    <xf numFmtId="3" fontId="0" fillId="0" borderId="0" xfId="0" applyNumberFormat="1" applyFont="1" applyFill="1" applyBorder="1" applyAlignment="1">
      <alignment vertical="top"/>
    </xf>
    <xf numFmtId="0" fontId="5" fillId="0" borderId="6" xfId="0" applyFont="1" applyFill="1" applyBorder="1" applyAlignment="1">
      <alignment horizontal="left" vertical="top"/>
    </xf>
    <xf numFmtId="0" fontId="6" fillId="0" borderId="0" xfId="0" applyFont="1" applyFill="1" applyAlignment="1">
      <alignment/>
    </xf>
    <xf numFmtId="49" fontId="0" fillId="0" borderId="11" xfId="0" applyNumberFormat="1" applyFont="1" applyFill="1" applyBorder="1" applyAlignment="1">
      <alignment vertical="top" wrapText="1"/>
    </xf>
    <xf numFmtId="3" fontId="0" fillId="0" borderId="11" xfId="0" applyNumberFormat="1" applyFont="1" applyBorder="1" applyAlignment="1">
      <alignment/>
    </xf>
    <xf numFmtId="0" fontId="0" fillId="0" borderId="11" xfId="0" applyFont="1" applyBorder="1" applyAlignment="1">
      <alignment/>
    </xf>
    <xf numFmtId="0" fontId="5" fillId="0" borderId="13" xfId="0" applyFont="1" applyFill="1" applyBorder="1" applyAlignment="1">
      <alignment horizontal="left" vertical="top"/>
    </xf>
    <xf numFmtId="3" fontId="5" fillId="0" borderId="13" xfId="0" applyNumberFormat="1" applyFont="1" applyBorder="1" applyAlignment="1">
      <alignment vertical="top"/>
    </xf>
    <xf numFmtId="3" fontId="5" fillId="0" borderId="13" xfId="18" applyNumberFormat="1" applyFont="1" applyBorder="1" applyAlignment="1">
      <alignment vertical="top"/>
    </xf>
    <xf numFmtId="3" fontId="5" fillId="0" borderId="14" xfId="0" applyNumberFormat="1" applyFont="1" applyBorder="1" applyAlignment="1">
      <alignment vertical="top"/>
    </xf>
    <xf numFmtId="0" fontId="6" fillId="0" borderId="0" xfId="0" applyFont="1" applyFill="1" applyAlignment="1">
      <alignment wrapText="1"/>
    </xf>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3" fillId="0" borderId="0" xfId="0" applyFont="1" applyFill="1" applyBorder="1" applyAlignment="1">
      <alignment vertical="top" wrapText="1"/>
    </xf>
    <xf numFmtId="3" fontId="6" fillId="0" borderId="0" xfId="18" applyNumberFormat="1" applyFont="1" applyFill="1" applyBorder="1" applyAlignment="1">
      <alignment vertical="top"/>
    </xf>
    <xf numFmtId="3" fontId="6" fillId="0" borderId="0" xfId="0" applyNumberFormat="1" applyFont="1" applyFill="1" applyBorder="1" applyAlignment="1">
      <alignment vertical="top"/>
    </xf>
    <xf numFmtId="0" fontId="6" fillId="0" borderId="0" xfId="0" applyFont="1" applyFill="1" applyBorder="1" applyAlignment="1">
      <alignment horizontal="left" vertical="top" wrapText="1"/>
    </xf>
    <xf numFmtId="0" fontId="3" fillId="0" borderId="0" xfId="0" applyFont="1" applyBorder="1" applyAlignment="1">
      <alignment vertical="top" wrapText="1"/>
    </xf>
    <xf numFmtId="3" fontId="6" fillId="0" borderId="0" xfId="18" applyNumberFormat="1" applyFont="1" applyBorder="1" applyAlignment="1">
      <alignment vertical="top"/>
    </xf>
    <xf numFmtId="3" fontId="6" fillId="0" borderId="0" xfId="0" applyNumberFormat="1" applyFont="1" applyBorder="1" applyAlignment="1">
      <alignment vertical="top"/>
    </xf>
    <xf numFmtId="0" fontId="6" fillId="0" borderId="0" xfId="0" applyFont="1" applyFill="1" applyBorder="1" applyAlignment="1">
      <alignment vertical="top" wrapText="1"/>
    </xf>
    <xf numFmtId="0" fontId="7" fillId="0" borderId="0" xfId="0" applyFont="1" applyBorder="1" applyAlignment="1">
      <alignment vertical="top"/>
    </xf>
    <xf numFmtId="0" fontId="6" fillId="0" borderId="0" xfId="0" applyFont="1" applyBorder="1" applyAlignment="1">
      <alignment/>
    </xf>
    <xf numFmtId="3" fontId="7" fillId="0" borderId="0" xfId="0" applyNumberFormat="1" applyFont="1" applyBorder="1" applyAlignment="1">
      <alignment/>
    </xf>
    <xf numFmtId="0" fontId="5" fillId="2" borderId="2" xfId="0" applyFont="1" applyFill="1" applyBorder="1" applyAlignment="1">
      <alignment horizontal="center" wrapText="1"/>
    </xf>
    <xf numFmtId="0" fontId="5" fillId="2" borderId="15" xfId="0" applyFont="1" applyFill="1" applyBorder="1" applyAlignment="1">
      <alignment horizontal="center" wrapText="1"/>
    </xf>
    <xf numFmtId="0" fontId="5" fillId="0" borderId="1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center"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7" fillId="0" borderId="10" xfId="0" applyFont="1" applyBorder="1" applyAlignment="1">
      <alignment vertical="top"/>
    </xf>
    <xf numFmtId="0" fontId="0" fillId="0" borderId="10" xfId="0" applyFont="1" applyBorder="1" applyAlignment="1">
      <alignment/>
    </xf>
    <xf numFmtId="3" fontId="5" fillId="0" borderId="10" xfId="0" applyNumberFormat="1" applyFont="1" applyBorder="1" applyAlignment="1">
      <alignment/>
    </xf>
    <xf numFmtId="0" fontId="6" fillId="0" borderId="0" xfId="0" applyFont="1" applyBorder="1" applyAlignment="1">
      <alignment vertical="top"/>
    </xf>
    <xf numFmtId="3" fontId="5" fillId="0" borderId="0" xfId="0" applyNumberFormat="1" applyFont="1" applyBorder="1" applyAlignment="1">
      <alignment/>
    </xf>
    <xf numFmtId="0" fontId="0" fillId="0" borderId="0" xfId="0" applyFont="1" applyAlignment="1">
      <alignment/>
    </xf>
    <xf numFmtId="0" fontId="0" fillId="0" borderId="16" xfId="0" applyFont="1" applyBorder="1" applyAlignment="1">
      <alignment/>
    </xf>
    <xf numFmtId="3" fontId="0" fillId="0" borderId="0" xfId="0" applyNumberFormat="1" applyFont="1" applyAlignment="1">
      <alignment/>
    </xf>
    <xf numFmtId="0" fontId="0" fillId="0" borderId="10" xfId="0" applyFont="1" applyFill="1" applyBorder="1" applyAlignment="1">
      <alignment vertical="top"/>
    </xf>
    <xf numFmtId="0" fontId="6" fillId="0" borderId="10" xfId="0" applyFont="1" applyBorder="1" applyAlignment="1">
      <alignment/>
    </xf>
    <xf numFmtId="0" fontId="11" fillId="2" borderId="1" xfId="0" applyFont="1" applyFill="1" applyBorder="1" applyAlignment="1">
      <alignment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horizontal="center" vertical="top" wrapText="1"/>
    </xf>
    <xf numFmtId="0" fontId="7" fillId="2" borderId="17" xfId="0" applyFont="1" applyFill="1" applyBorder="1" applyAlignment="1">
      <alignment horizontal="center" vertical="top" wrapText="1"/>
    </xf>
    <xf numFmtId="0" fontId="11" fillId="0" borderId="3" xfId="0" applyFont="1" applyFill="1" applyBorder="1" applyAlignment="1">
      <alignment vertical="top" wrapText="1"/>
    </xf>
    <xf numFmtId="0" fontId="5" fillId="0" borderId="18" xfId="0" applyFont="1" applyFill="1" applyBorder="1" applyAlignment="1">
      <alignment horizontal="left" vertical="top"/>
    </xf>
    <xf numFmtId="0" fontId="5" fillId="0" borderId="18"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7" fillId="0" borderId="17" xfId="0" applyFont="1" applyFill="1" applyBorder="1" applyAlignment="1">
      <alignment horizontal="center" vertical="top" wrapText="1"/>
    </xf>
    <xf numFmtId="0" fontId="0" fillId="0" borderId="0" xfId="0" applyFill="1" applyAlignment="1">
      <alignment/>
    </xf>
    <xf numFmtId="0" fontId="5" fillId="0" borderId="4" xfId="0" applyFont="1" applyBorder="1" applyAlignment="1">
      <alignment horizontal="left" vertical="center"/>
    </xf>
    <xf numFmtId="0" fontId="0" fillId="0" borderId="4" xfId="0" applyFont="1" applyBorder="1" applyAlignment="1">
      <alignment/>
    </xf>
    <xf numFmtId="0" fontId="0" fillId="0" borderId="20" xfId="0" applyFont="1" applyBorder="1" applyAlignment="1">
      <alignment/>
    </xf>
    <xf numFmtId="172" fontId="0" fillId="0" borderId="16" xfId="0" applyNumberFormat="1" applyBorder="1" applyAlignment="1">
      <alignment horizontal="right"/>
    </xf>
    <xf numFmtId="0" fontId="0" fillId="0" borderId="21" xfId="0" applyFont="1" applyBorder="1" applyAlignment="1">
      <alignment vertical="top"/>
    </xf>
    <xf numFmtId="0" fontId="0" fillId="0" borderId="22" xfId="0" applyFont="1" applyFill="1" applyBorder="1" applyAlignment="1">
      <alignment vertical="top" wrapText="1"/>
    </xf>
    <xf numFmtId="0" fontId="0" fillId="0" borderId="22" xfId="0" applyFont="1" applyFill="1" applyBorder="1" applyAlignment="1">
      <alignment horizontal="center" vertical="top" wrapText="1"/>
    </xf>
    <xf numFmtId="3" fontId="0" fillId="0" borderId="22" xfId="0" applyNumberFormat="1" applyFont="1" applyFill="1" applyBorder="1" applyAlignment="1">
      <alignment vertical="top"/>
    </xf>
    <xf numFmtId="170" fontId="0" fillId="0" borderId="23" xfId="0" applyNumberFormat="1" applyFont="1" applyBorder="1" applyAlignment="1" quotePrefix="1">
      <alignment horizontal="right" vertical="top" wrapText="1"/>
    </xf>
    <xf numFmtId="3" fontId="0" fillId="0" borderId="6" xfId="0" applyNumberFormat="1" applyFont="1" applyFill="1" applyBorder="1" applyAlignment="1">
      <alignment vertical="top" wrapText="1"/>
    </xf>
    <xf numFmtId="1" fontId="0" fillId="0" borderId="23" xfId="0" applyNumberFormat="1" applyFont="1" applyBorder="1" applyAlignment="1">
      <alignment horizontal="right" vertical="top" wrapText="1"/>
    </xf>
    <xf numFmtId="0" fontId="0" fillId="0" borderId="22" xfId="0" applyFont="1" applyBorder="1" applyAlignment="1">
      <alignment vertical="top" wrapText="1"/>
    </xf>
    <xf numFmtId="3" fontId="0" fillId="0" borderId="22" xfId="0" applyNumberFormat="1" applyFont="1" applyBorder="1" applyAlignment="1">
      <alignment vertical="top" wrapText="1"/>
    </xf>
    <xf numFmtId="170" fontId="0" fillId="0" borderId="23" xfId="0" applyNumberFormat="1" applyFont="1" applyBorder="1" applyAlignment="1">
      <alignment horizontal="right" vertical="top" wrapText="1"/>
    </xf>
    <xf numFmtId="3" fontId="0" fillId="0" borderId="22" xfId="0" applyNumberFormat="1" applyFont="1" applyFill="1" applyBorder="1" applyAlignment="1">
      <alignment vertical="top" wrapText="1"/>
    </xf>
    <xf numFmtId="3" fontId="0" fillId="0" borderId="24" xfId="0" applyNumberFormat="1" applyFont="1" applyFill="1" applyBorder="1" applyAlignment="1">
      <alignment vertical="top" wrapText="1"/>
    </xf>
    <xf numFmtId="0" fontId="0" fillId="0" borderId="6" xfId="0" applyFont="1" applyBorder="1" applyAlignment="1">
      <alignment horizontal="left" vertical="top" wrapText="1"/>
    </xf>
    <xf numFmtId="0" fontId="0" fillId="0" borderId="6" xfId="0" applyFont="1" applyBorder="1" applyAlignment="1">
      <alignment horizontal="center" vertical="top" wrapText="1"/>
    </xf>
    <xf numFmtId="3" fontId="0" fillId="0" borderId="6" xfId="0" applyNumberFormat="1" applyFont="1" applyBorder="1" applyAlignment="1">
      <alignment horizontal="right" vertical="top" wrapText="1"/>
    </xf>
    <xf numFmtId="3" fontId="0" fillId="0" borderId="6" xfId="0" applyNumberFormat="1" applyFont="1" applyBorder="1" applyAlignment="1">
      <alignment vertical="top"/>
    </xf>
    <xf numFmtId="0" fontId="0" fillId="0" borderId="22" xfId="0" applyFont="1" applyBorder="1" applyAlignment="1">
      <alignment vertical="top"/>
    </xf>
    <xf numFmtId="0" fontId="0" fillId="0" borderId="6" xfId="0" applyFont="1" applyBorder="1" applyAlignment="1">
      <alignment vertical="top"/>
    </xf>
    <xf numFmtId="0" fontId="0" fillId="0" borderId="24" xfId="0" applyFont="1" applyBorder="1" applyAlignment="1">
      <alignment vertical="top"/>
    </xf>
    <xf numFmtId="0" fontId="0" fillId="0" borderId="22" xfId="0" applyFont="1" applyFill="1" applyBorder="1" applyAlignment="1">
      <alignment horizontal="left" vertical="top" wrapText="1"/>
    </xf>
    <xf numFmtId="3" fontId="0" fillId="0" borderId="22" xfId="0" applyNumberFormat="1" applyFont="1" applyFill="1" applyBorder="1" applyAlignment="1">
      <alignment horizontal="right" vertical="top" wrapText="1"/>
    </xf>
    <xf numFmtId="0" fontId="0" fillId="0" borderId="22" xfId="0" applyFont="1" applyFill="1" applyBorder="1" applyAlignment="1">
      <alignment vertical="top"/>
    </xf>
    <xf numFmtId="3" fontId="0" fillId="0" borderId="6" xfId="0" applyNumberFormat="1" applyFont="1" applyBorder="1" applyAlignment="1">
      <alignment vertical="top" wrapText="1"/>
    </xf>
    <xf numFmtId="3" fontId="0" fillId="0" borderId="25" xfId="0" applyNumberFormat="1" applyFont="1" applyBorder="1" applyAlignment="1">
      <alignment vertical="top" wrapText="1"/>
    </xf>
    <xf numFmtId="49" fontId="0" fillId="0" borderId="26" xfId="0" applyNumberFormat="1" applyFont="1" applyFill="1" applyBorder="1" applyAlignment="1">
      <alignment vertical="top" wrapText="1"/>
    </xf>
    <xf numFmtId="0" fontId="0" fillId="0" borderId="0" xfId="0" applyFont="1" applyFill="1" applyBorder="1" applyAlignment="1">
      <alignment vertical="top"/>
    </xf>
    <xf numFmtId="0" fontId="0" fillId="0" borderId="26" xfId="0" applyFont="1" applyFill="1" applyBorder="1" applyAlignment="1">
      <alignment vertical="top" wrapText="1"/>
    </xf>
    <xf numFmtId="0" fontId="0" fillId="0" borderId="22" xfId="0" applyFont="1" applyBorder="1" applyAlignment="1">
      <alignment horizontal="center" vertical="top" wrapText="1"/>
    </xf>
    <xf numFmtId="0" fontId="0" fillId="0" borderId="22" xfId="0" applyFont="1" applyFill="1" applyBorder="1" applyAlignment="1">
      <alignment horizontal="right" vertical="top"/>
    </xf>
    <xf numFmtId="3" fontId="0" fillId="0" borderId="22" xfId="0" applyNumberFormat="1" applyFont="1" applyFill="1" applyBorder="1" applyAlignment="1">
      <alignment horizontal="right" vertical="top"/>
    </xf>
    <xf numFmtId="170" fontId="0" fillId="0" borderId="23" xfId="0" applyNumberFormat="1" applyFont="1" applyFill="1" applyBorder="1" applyAlignment="1">
      <alignment horizontal="right" vertical="top" wrapText="1"/>
    </xf>
    <xf numFmtId="171" fontId="0" fillId="0" borderId="23" xfId="0" applyNumberFormat="1" applyFont="1" applyFill="1" applyBorder="1" applyAlignment="1">
      <alignment horizontal="right" vertical="top" wrapText="1"/>
    </xf>
    <xf numFmtId="0" fontId="0" fillId="0" borderId="25" xfId="0" applyFont="1" applyFill="1" applyBorder="1" applyAlignment="1">
      <alignment horizontal="center" vertical="top" wrapText="1"/>
    </xf>
    <xf numFmtId="3" fontId="0" fillId="0" borderId="22" xfId="0" applyNumberFormat="1" applyFont="1" applyBorder="1" applyAlignment="1">
      <alignment vertical="top"/>
    </xf>
    <xf numFmtId="3" fontId="0" fillId="0" borderId="24" xfId="0" applyNumberFormat="1" applyFont="1" applyBorder="1" applyAlignment="1">
      <alignment vertical="top"/>
    </xf>
    <xf numFmtId="172" fontId="0" fillId="0" borderId="23" xfId="0" applyNumberFormat="1" applyFont="1" applyFill="1" applyBorder="1" applyAlignment="1">
      <alignment horizontal="right" vertical="top" wrapText="1"/>
    </xf>
    <xf numFmtId="3" fontId="0" fillId="0" borderId="24" xfId="0" applyNumberFormat="1" applyFont="1" applyBorder="1" applyAlignment="1">
      <alignment vertical="top" wrapText="1"/>
    </xf>
    <xf numFmtId="172" fontId="0" fillId="0" borderId="23" xfId="0" applyNumberFormat="1" applyFont="1" applyBorder="1" applyAlignment="1">
      <alignment horizontal="right" vertical="top" wrapText="1"/>
    </xf>
    <xf numFmtId="0" fontId="5" fillId="0" borderId="27" xfId="0" applyFont="1" applyBorder="1" applyAlignment="1">
      <alignment/>
    </xf>
    <xf numFmtId="0" fontId="5" fillId="0" borderId="6" xfId="0" applyFont="1" applyFill="1" applyBorder="1" applyAlignment="1">
      <alignment horizontal="right" vertical="top" wrapText="1"/>
    </xf>
    <xf numFmtId="0" fontId="5" fillId="0" borderId="6" xfId="0" applyFont="1" applyFill="1" applyBorder="1" applyAlignment="1">
      <alignment horizontal="center" vertical="top" wrapText="1"/>
    </xf>
    <xf numFmtId="3" fontId="5" fillId="0" borderId="6" xfId="0" applyNumberFormat="1" applyFont="1" applyBorder="1" applyAlignment="1">
      <alignment vertical="top" wrapText="1"/>
    </xf>
    <xf numFmtId="3" fontId="5" fillId="0" borderId="25" xfId="0" applyNumberFormat="1" applyFont="1" applyBorder="1" applyAlignment="1">
      <alignment vertical="top" wrapText="1"/>
    </xf>
    <xf numFmtId="172" fontId="5" fillId="0" borderId="23" xfId="0" applyNumberFormat="1" applyFont="1" applyBorder="1" applyAlignment="1">
      <alignment horizontal="right" vertical="top" wrapText="1"/>
    </xf>
    <xf numFmtId="0" fontId="5" fillId="0" borderId="6" xfId="0" applyFont="1" applyFill="1" applyBorder="1" applyAlignment="1">
      <alignment vertical="top" wrapText="1"/>
    </xf>
    <xf numFmtId="172" fontId="5" fillId="0" borderId="16" xfId="0" applyNumberFormat="1" applyFont="1" applyBorder="1" applyAlignment="1">
      <alignment horizontal="right"/>
    </xf>
    <xf numFmtId="0" fontId="11" fillId="0" borderId="21" xfId="0" applyFont="1" applyFill="1" applyBorder="1" applyAlignment="1">
      <alignment vertical="top" wrapText="1"/>
    </xf>
    <xf numFmtId="0" fontId="5" fillId="0" borderId="6" xfId="0" applyFont="1" applyFill="1" applyBorder="1" applyAlignment="1">
      <alignment horizontal="left" vertical="center"/>
    </xf>
    <xf numFmtId="0" fontId="5" fillId="0" borderId="6" xfId="0" applyFont="1" applyFill="1" applyBorder="1" applyAlignment="1">
      <alignment horizontal="center" wrapText="1"/>
    </xf>
    <xf numFmtId="0" fontId="5" fillId="0" borderId="6" xfId="0" applyFont="1" applyFill="1" applyBorder="1" applyAlignment="1">
      <alignment horizontal="center" wrapText="1"/>
    </xf>
    <xf numFmtId="0" fontId="5" fillId="0" borderId="25" xfId="0" applyFont="1" applyFill="1" applyBorder="1" applyAlignment="1">
      <alignment horizontal="center" wrapText="1"/>
    </xf>
    <xf numFmtId="3" fontId="0" fillId="0" borderId="22" xfId="0" applyNumberFormat="1" applyFont="1" applyBorder="1" applyAlignment="1">
      <alignment horizontal="right" vertical="top" wrapText="1"/>
    </xf>
    <xf numFmtId="0" fontId="0" fillId="0" borderId="0" xfId="0" applyFont="1" applyFill="1" applyBorder="1" applyAlignment="1">
      <alignment/>
    </xf>
    <xf numFmtId="3" fontId="0" fillId="0" borderId="28" xfId="0" applyNumberFormat="1" applyFont="1" applyBorder="1" applyAlignment="1">
      <alignment vertical="top"/>
    </xf>
    <xf numFmtId="3" fontId="0" fillId="0" borderId="29" xfId="0" applyNumberFormat="1" applyFont="1" applyBorder="1" applyAlignment="1">
      <alignment vertical="top"/>
    </xf>
    <xf numFmtId="0" fontId="0" fillId="0" borderId="6" xfId="0" applyFont="1" applyBorder="1" applyAlignment="1">
      <alignment vertical="top" wrapText="1"/>
    </xf>
    <xf numFmtId="3" fontId="0" fillId="0" borderId="25" xfId="0" applyNumberFormat="1" applyFont="1" applyBorder="1" applyAlignment="1">
      <alignment vertical="top"/>
    </xf>
    <xf numFmtId="170" fontId="0" fillId="0" borderId="30" xfId="0" applyNumberFormat="1" applyFont="1" applyBorder="1" applyAlignment="1">
      <alignment horizontal="right" vertical="top" wrapText="1"/>
    </xf>
    <xf numFmtId="170" fontId="0" fillId="0" borderId="31" xfId="0" applyNumberFormat="1" applyFont="1" applyBorder="1" applyAlignment="1">
      <alignment horizontal="right" vertical="top" wrapText="1"/>
    </xf>
    <xf numFmtId="0" fontId="5" fillId="0" borderId="6" xfId="0" applyFont="1" applyBorder="1" applyAlignment="1">
      <alignment horizontal="right" vertical="top" wrapText="1"/>
    </xf>
    <xf numFmtId="3" fontId="5" fillId="0" borderId="6" xfId="0" applyNumberFormat="1" applyFont="1" applyBorder="1" applyAlignment="1">
      <alignment vertical="top"/>
    </xf>
    <xf numFmtId="169" fontId="5" fillId="0" borderId="32" xfId="0" applyNumberFormat="1" applyFont="1" applyBorder="1" applyAlignment="1">
      <alignment vertical="top"/>
    </xf>
    <xf numFmtId="0" fontId="0" fillId="0" borderId="27" xfId="0" applyFont="1" applyBorder="1" applyAlignment="1">
      <alignment vertical="top"/>
    </xf>
    <xf numFmtId="172" fontId="0" fillId="0" borderId="0" xfId="0" applyNumberFormat="1" applyBorder="1" applyAlignment="1">
      <alignment horizontal="right"/>
    </xf>
    <xf numFmtId="0" fontId="0" fillId="0" borderId="27" xfId="0" applyFont="1" applyBorder="1" applyAlignment="1">
      <alignment/>
    </xf>
    <xf numFmtId="0" fontId="5" fillId="0" borderId="0" xfId="0" applyFont="1" applyBorder="1" applyAlignment="1">
      <alignment horizontal="right"/>
    </xf>
    <xf numFmtId="0" fontId="5" fillId="0" borderId="0" xfId="0" applyFont="1" applyBorder="1" applyAlignment="1">
      <alignment/>
    </xf>
    <xf numFmtId="4" fontId="5" fillId="0" borderId="0" xfId="0" applyNumberFormat="1" applyFont="1" applyBorder="1" applyAlignment="1">
      <alignment horizontal="right"/>
    </xf>
    <xf numFmtId="0" fontId="5" fillId="0" borderId="0" xfId="0" applyFont="1" applyFill="1" applyBorder="1" applyAlignment="1">
      <alignment horizontal="right" vertical="top" wrapText="1"/>
    </xf>
    <xf numFmtId="0" fontId="5" fillId="0" borderId="0" xfId="0" applyFont="1" applyFill="1" applyBorder="1" applyAlignment="1">
      <alignment vertical="top" wrapText="1"/>
    </xf>
    <xf numFmtId="3" fontId="5" fillId="0" borderId="0" xfId="0" applyNumberFormat="1" applyFont="1" applyBorder="1" applyAlignment="1">
      <alignment vertical="top"/>
    </xf>
    <xf numFmtId="4" fontId="5" fillId="0" borderId="0" xfId="0" applyNumberFormat="1" applyFont="1" applyBorder="1" applyAlignment="1">
      <alignment horizontal="right" vertical="top"/>
    </xf>
    <xf numFmtId="0" fontId="0" fillId="0" borderId="27" xfId="0" applyBorder="1" applyAlignment="1">
      <alignment/>
    </xf>
    <xf numFmtId="3" fontId="0" fillId="0" borderId="0" xfId="0" applyNumberFormat="1" applyAlignment="1">
      <alignment/>
    </xf>
    <xf numFmtId="0" fontId="5" fillId="2" borderId="0" xfId="0" applyFont="1" applyFill="1" applyAlignment="1">
      <alignment/>
    </xf>
    <xf numFmtId="0" fontId="0" fillId="2" borderId="0" xfId="0" applyFill="1" applyAlignment="1">
      <alignment/>
    </xf>
    <xf numFmtId="3" fontId="5" fillId="2" borderId="0" xfId="0" applyNumberFormat="1" applyFont="1" applyFill="1" applyAlignment="1">
      <alignment/>
    </xf>
    <xf numFmtId="0" fontId="8" fillId="0" borderId="0" xfId="0" applyFont="1" applyAlignment="1">
      <alignment/>
    </xf>
    <xf numFmtId="0" fontId="4" fillId="0" borderId="0" xfId="0" applyFont="1" applyBorder="1" applyAlignment="1">
      <alignment horizontal="center" vertical="center" wrapText="1"/>
    </xf>
    <xf numFmtId="0" fontId="0" fillId="0" borderId="0" xfId="0" applyAlignment="1">
      <alignment vertical="center" wrapText="1"/>
    </xf>
    <xf numFmtId="0" fontId="0" fillId="0" borderId="33" xfId="0" applyBorder="1" applyAlignment="1">
      <alignment vertical="center" wrapText="1"/>
    </xf>
    <xf numFmtId="0" fontId="4" fillId="0" borderId="0" xfId="0" applyFont="1" applyBorder="1" applyAlignment="1">
      <alignment horizontal="center" wrapText="1"/>
    </xf>
    <xf numFmtId="0" fontId="4" fillId="0" borderId="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5" fillId="0" borderId="27" xfId="0" applyFont="1" applyFill="1" applyBorder="1" applyAlignment="1">
      <alignment horizontal="left" wrapText="1"/>
    </xf>
    <xf numFmtId="0" fontId="5" fillId="0" borderId="0" xfId="0" applyFont="1" applyFill="1" applyBorder="1" applyAlignment="1">
      <alignment horizontal="left" wrapText="1"/>
    </xf>
    <xf numFmtId="0" fontId="4" fillId="0" borderId="39" xfId="0" applyFont="1" applyBorder="1" applyAlignment="1">
      <alignment horizontal="center"/>
    </xf>
    <xf numFmtId="0" fontId="4" fillId="0" borderId="33" xfId="0" applyFont="1" applyBorder="1" applyAlignment="1">
      <alignment horizontal="center"/>
    </xf>
    <xf numFmtId="0" fontId="4" fillId="0" borderId="40" xfId="0" applyFont="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workbookViewId="0" topLeftCell="A1">
      <pane ySplit="4" topLeftCell="BM5" activePane="bottomLeft" state="frozen"/>
      <selection pane="topLeft" activeCell="F61" sqref="F61"/>
      <selection pane="bottomLeft" activeCell="A4" sqref="A4"/>
    </sheetView>
  </sheetViews>
  <sheetFormatPr defaultColWidth="11.421875" defaultRowHeight="12.75"/>
  <cols>
    <col min="1" max="1" width="4.00390625" style="0" customWidth="1"/>
    <col min="2" max="2" width="38.7109375" style="0" customWidth="1"/>
    <col min="3" max="3" width="12.421875" style="0" bestFit="1" customWidth="1"/>
    <col min="5" max="5" width="13.00390625" style="0" bestFit="1" customWidth="1"/>
    <col min="6" max="6" width="13.140625" style="0" bestFit="1" customWidth="1"/>
    <col min="7" max="7" width="12.57421875" style="0" bestFit="1" customWidth="1"/>
    <col min="8" max="8" width="13.421875" style="0" bestFit="1" customWidth="1"/>
    <col min="9" max="9" width="12.8515625" style="0" bestFit="1" customWidth="1"/>
    <col min="10" max="10" width="12.7109375" style="0" bestFit="1" customWidth="1"/>
    <col min="11" max="11" width="13.00390625" style="0" bestFit="1" customWidth="1"/>
    <col min="12" max="12" width="12.421875" style="0" bestFit="1" customWidth="1"/>
    <col min="13" max="13" width="13.140625" style="0" bestFit="1" customWidth="1"/>
    <col min="14" max="14" width="19.28125" style="0" customWidth="1"/>
  </cols>
  <sheetData>
    <row r="1" spans="1:14" ht="12.75">
      <c r="A1" s="178" t="s">
        <v>147</v>
      </c>
      <c r="B1" s="179"/>
      <c r="C1" s="179"/>
      <c r="D1" s="179"/>
      <c r="E1" s="179"/>
      <c r="F1" s="179"/>
      <c r="G1" s="179"/>
      <c r="H1" s="179"/>
      <c r="I1" s="179"/>
      <c r="J1" s="179"/>
      <c r="K1" s="179"/>
      <c r="L1" s="179"/>
      <c r="M1" s="179"/>
      <c r="N1" s="179"/>
    </row>
    <row r="2" spans="1:14" ht="20.25" customHeight="1">
      <c r="A2" s="179"/>
      <c r="B2" s="179"/>
      <c r="C2" s="179"/>
      <c r="D2" s="179"/>
      <c r="E2" s="179"/>
      <c r="F2" s="179"/>
      <c r="G2" s="179"/>
      <c r="H2" s="179"/>
      <c r="I2" s="179"/>
      <c r="J2" s="179"/>
      <c r="K2" s="179"/>
      <c r="L2" s="179"/>
      <c r="M2" s="179"/>
      <c r="N2" s="179"/>
    </row>
    <row r="3" spans="1:14" ht="20.25" customHeight="1">
      <c r="A3" s="180"/>
      <c r="B3" s="180"/>
      <c r="C3" s="180"/>
      <c r="D3" s="180"/>
      <c r="E3" s="180"/>
      <c r="F3" s="180"/>
      <c r="G3" s="180"/>
      <c r="H3" s="180"/>
      <c r="I3" s="180"/>
      <c r="J3" s="180"/>
      <c r="K3" s="180"/>
      <c r="L3" s="180"/>
      <c r="M3" s="180"/>
      <c r="N3" s="180"/>
    </row>
    <row r="4" spans="1:14" ht="36.75" customHeight="1">
      <c r="A4" s="85" t="s">
        <v>148</v>
      </c>
      <c r="B4" s="4" t="s">
        <v>23</v>
      </c>
      <c r="C4" s="86" t="s">
        <v>24</v>
      </c>
      <c r="D4" s="87" t="s">
        <v>25</v>
      </c>
      <c r="E4" s="87" t="s">
        <v>26</v>
      </c>
      <c r="F4" s="87" t="s">
        <v>27</v>
      </c>
      <c r="G4" s="87" t="s">
        <v>28</v>
      </c>
      <c r="H4" s="87" t="s">
        <v>29</v>
      </c>
      <c r="I4" s="87" t="s">
        <v>30</v>
      </c>
      <c r="J4" s="87" t="s">
        <v>31</v>
      </c>
      <c r="K4" s="87" t="s">
        <v>32</v>
      </c>
      <c r="L4" s="87" t="s">
        <v>33</v>
      </c>
      <c r="M4" s="87" t="s">
        <v>34</v>
      </c>
      <c r="N4" s="88" t="s">
        <v>149</v>
      </c>
    </row>
    <row r="5" spans="1:14" s="95" customFormat="1" ht="12.75">
      <c r="A5" s="89"/>
      <c r="B5" s="90"/>
      <c r="C5" s="91"/>
      <c r="D5" s="92"/>
      <c r="E5" s="92"/>
      <c r="F5" s="92"/>
      <c r="G5" s="92"/>
      <c r="H5" s="92"/>
      <c r="I5" s="92"/>
      <c r="J5" s="92"/>
      <c r="K5" s="92"/>
      <c r="L5" s="92"/>
      <c r="M5" s="93"/>
      <c r="N5" s="94"/>
    </row>
    <row r="6" spans="1:14" ht="25.5" customHeight="1">
      <c r="A6" s="6"/>
      <c r="B6" s="96" t="s">
        <v>35</v>
      </c>
      <c r="C6" s="7"/>
      <c r="D6" s="97"/>
      <c r="E6" s="97"/>
      <c r="F6" s="97"/>
      <c r="G6" s="97"/>
      <c r="H6" s="97"/>
      <c r="I6" s="97"/>
      <c r="J6" s="97"/>
      <c r="K6" s="97"/>
      <c r="L6" s="97"/>
      <c r="M6" s="98"/>
      <c r="N6" s="99"/>
    </row>
    <row r="7" spans="1:14" ht="25.5">
      <c r="A7" s="100">
        <v>1</v>
      </c>
      <c r="B7" s="101" t="s">
        <v>150</v>
      </c>
      <c r="C7" s="102" t="s">
        <v>8</v>
      </c>
      <c r="D7" s="103">
        <v>42000</v>
      </c>
      <c r="E7" s="103">
        <v>273000</v>
      </c>
      <c r="F7" s="103">
        <v>273000</v>
      </c>
      <c r="G7" s="103">
        <v>273000</v>
      </c>
      <c r="H7" s="103">
        <f>527000+200000</f>
        <v>727000</v>
      </c>
      <c r="I7" s="103">
        <f>588000+400000</f>
        <v>988000</v>
      </c>
      <c r="J7" s="103">
        <f>633000+600000</f>
        <v>1233000</v>
      </c>
      <c r="K7" s="103">
        <f>773000+900000</f>
        <v>1673000</v>
      </c>
      <c r="L7" s="103">
        <f>773000+1200000</f>
        <v>1973000</v>
      </c>
      <c r="M7" s="103">
        <f>773000+1500000</f>
        <v>2273000</v>
      </c>
      <c r="N7" s="104">
        <v>-43</v>
      </c>
    </row>
    <row r="8" spans="1:14" ht="25.5">
      <c r="A8" s="100">
        <v>2</v>
      </c>
      <c r="B8" s="9" t="s">
        <v>151</v>
      </c>
      <c r="C8" s="10" t="s">
        <v>37</v>
      </c>
      <c r="D8" s="105">
        <v>30000</v>
      </c>
      <c r="E8" s="105">
        <v>30000</v>
      </c>
      <c r="F8" s="105">
        <v>30000</v>
      </c>
      <c r="G8" s="105">
        <v>50000</v>
      </c>
      <c r="H8" s="105">
        <v>50000</v>
      </c>
      <c r="I8" s="105">
        <v>50000</v>
      </c>
      <c r="J8" s="105">
        <v>50000</v>
      </c>
      <c r="K8" s="105">
        <v>50000</v>
      </c>
      <c r="L8" s="105">
        <v>50000</v>
      </c>
      <c r="M8" s="105">
        <v>50000</v>
      </c>
      <c r="N8" s="106">
        <v>0</v>
      </c>
    </row>
    <row r="9" spans="1:14" ht="12.75">
      <c r="A9" s="100">
        <v>3</v>
      </c>
      <c r="B9" s="9" t="s">
        <v>152</v>
      </c>
      <c r="C9" s="10" t="s">
        <v>37</v>
      </c>
      <c r="D9" s="105">
        <v>0</v>
      </c>
      <c r="E9" s="105">
        <v>1400</v>
      </c>
      <c r="F9" s="105">
        <v>1400</v>
      </c>
      <c r="G9" s="105">
        <v>1400</v>
      </c>
      <c r="H9" s="105">
        <v>1400</v>
      </c>
      <c r="I9" s="105">
        <v>1400</v>
      </c>
      <c r="J9" s="105">
        <v>1400</v>
      </c>
      <c r="K9" s="105">
        <v>1400</v>
      </c>
      <c r="L9" s="105">
        <v>1400</v>
      </c>
      <c r="M9" s="105">
        <v>1400</v>
      </c>
      <c r="N9" s="106">
        <v>0</v>
      </c>
    </row>
    <row r="10" spans="1:14" ht="12.75" customHeight="1">
      <c r="A10" s="100">
        <v>4</v>
      </c>
      <c r="B10" s="9" t="s">
        <v>153</v>
      </c>
      <c r="C10" s="10" t="s">
        <v>37</v>
      </c>
      <c r="D10" s="105">
        <v>0</v>
      </c>
      <c r="E10" s="105">
        <v>1000</v>
      </c>
      <c r="F10" s="105">
        <v>1000</v>
      </c>
      <c r="G10" s="105">
        <v>1000</v>
      </c>
      <c r="H10" s="105">
        <v>1000</v>
      </c>
      <c r="I10" s="105">
        <v>1000</v>
      </c>
      <c r="J10" s="105">
        <v>1000</v>
      </c>
      <c r="K10" s="105">
        <v>1000</v>
      </c>
      <c r="L10" s="105">
        <v>1000</v>
      </c>
      <c r="M10" s="105">
        <v>1000</v>
      </c>
      <c r="N10" s="106">
        <v>0</v>
      </c>
    </row>
    <row r="11" spans="1:14" ht="25.5">
      <c r="A11" s="100">
        <v>5</v>
      </c>
      <c r="B11" s="107" t="s">
        <v>154</v>
      </c>
      <c r="C11" s="102" t="s">
        <v>155</v>
      </c>
      <c r="D11" s="108">
        <v>0</v>
      </c>
      <c r="E11" s="108">
        <v>5000</v>
      </c>
      <c r="F11" s="108">
        <v>5000</v>
      </c>
      <c r="G11" s="108">
        <v>5000</v>
      </c>
      <c r="H11" s="108">
        <v>5000</v>
      </c>
      <c r="I11" s="108">
        <v>5000</v>
      </c>
      <c r="J11" s="108">
        <v>5000</v>
      </c>
      <c r="K11" s="108">
        <v>5000</v>
      </c>
      <c r="L11" s="108">
        <v>5000</v>
      </c>
      <c r="M11" s="108">
        <v>5000</v>
      </c>
      <c r="N11" s="109">
        <v>0</v>
      </c>
    </row>
    <row r="12" spans="1:14" ht="25.5" customHeight="1">
      <c r="A12" s="100">
        <v>6</v>
      </c>
      <c r="B12" s="101" t="s">
        <v>156</v>
      </c>
      <c r="C12" s="102" t="s">
        <v>157</v>
      </c>
      <c r="D12" s="110">
        <v>37500</v>
      </c>
      <c r="E12" s="110">
        <v>75000</v>
      </c>
      <c r="F12" s="110">
        <v>112500</v>
      </c>
      <c r="G12" s="110">
        <v>150000</v>
      </c>
      <c r="H12" s="110">
        <v>247500</v>
      </c>
      <c r="I12" s="110">
        <v>285000</v>
      </c>
      <c r="J12" s="110">
        <v>382500</v>
      </c>
      <c r="K12" s="110">
        <v>474000</v>
      </c>
      <c r="L12" s="110">
        <v>531500</v>
      </c>
      <c r="M12" s="111">
        <v>589000</v>
      </c>
      <c r="N12" s="109">
        <v>-50</v>
      </c>
    </row>
    <row r="13" spans="1:14" ht="38.25" customHeight="1">
      <c r="A13" s="100">
        <v>7</v>
      </c>
      <c r="B13" s="112" t="s">
        <v>158</v>
      </c>
      <c r="C13" s="113" t="s">
        <v>8</v>
      </c>
      <c r="D13" s="114">
        <v>240480</v>
      </c>
      <c r="E13" s="115">
        <v>240480</v>
      </c>
      <c r="F13" s="116">
        <v>0</v>
      </c>
      <c r="G13" s="117">
        <v>0</v>
      </c>
      <c r="H13" s="117">
        <v>0</v>
      </c>
      <c r="I13" s="117">
        <v>0</v>
      </c>
      <c r="J13" s="116">
        <v>0</v>
      </c>
      <c r="K13" s="117">
        <v>0</v>
      </c>
      <c r="L13" s="116">
        <v>0</v>
      </c>
      <c r="M13" s="118">
        <v>0</v>
      </c>
      <c r="N13" s="109">
        <v>0</v>
      </c>
    </row>
    <row r="14" spans="1:14" ht="51" customHeight="1">
      <c r="A14" s="100">
        <v>8</v>
      </c>
      <c r="B14" s="119" t="s">
        <v>159</v>
      </c>
      <c r="C14" s="102" t="s">
        <v>160</v>
      </c>
      <c r="D14" s="120">
        <v>0</v>
      </c>
      <c r="E14" s="120">
        <v>77600</v>
      </c>
      <c r="F14" s="120">
        <v>77600</v>
      </c>
      <c r="G14" s="120">
        <v>77600</v>
      </c>
      <c r="H14" s="120">
        <v>77600</v>
      </c>
      <c r="I14" s="120">
        <v>77600</v>
      </c>
      <c r="J14" s="120">
        <v>77600</v>
      </c>
      <c r="K14" s="120">
        <v>77600</v>
      </c>
      <c r="L14" s="120">
        <v>77600</v>
      </c>
      <c r="M14" s="120">
        <v>77600</v>
      </c>
      <c r="N14" s="109">
        <v>-1</v>
      </c>
    </row>
    <row r="15" spans="1:14" ht="25.5">
      <c r="A15" s="100">
        <v>9</v>
      </c>
      <c r="B15" s="101" t="s">
        <v>161</v>
      </c>
      <c r="C15" s="102" t="s">
        <v>11</v>
      </c>
      <c r="D15" s="121">
        <v>0</v>
      </c>
      <c r="E15" s="121">
        <v>0</v>
      </c>
      <c r="F15" s="110">
        <v>0</v>
      </c>
      <c r="G15" s="110">
        <v>5262</v>
      </c>
      <c r="H15" s="110">
        <v>10629</v>
      </c>
      <c r="I15" s="110">
        <v>16104</v>
      </c>
      <c r="J15" s="110">
        <v>21688</v>
      </c>
      <c r="K15" s="110">
        <v>27384</v>
      </c>
      <c r="L15" s="110">
        <v>33194</v>
      </c>
      <c r="M15" s="111">
        <v>39120</v>
      </c>
      <c r="N15" s="109">
        <v>0</v>
      </c>
    </row>
    <row r="16" spans="1:14" ht="25.5">
      <c r="A16" s="100">
        <v>10</v>
      </c>
      <c r="B16" s="101" t="s">
        <v>162</v>
      </c>
      <c r="C16" s="102" t="s">
        <v>11</v>
      </c>
      <c r="D16" s="110">
        <v>0</v>
      </c>
      <c r="E16" s="110">
        <v>25000</v>
      </c>
      <c r="F16" s="110">
        <v>40000</v>
      </c>
      <c r="G16" s="110">
        <v>40000</v>
      </c>
      <c r="H16" s="110">
        <v>40000</v>
      </c>
      <c r="I16" s="110">
        <v>40000</v>
      </c>
      <c r="J16" s="110">
        <v>40000</v>
      </c>
      <c r="K16" s="110">
        <v>40000</v>
      </c>
      <c r="L16" s="110">
        <v>40000</v>
      </c>
      <c r="M16" s="110">
        <v>40000</v>
      </c>
      <c r="N16" s="109">
        <v>0</v>
      </c>
    </row>
    <row r="17" spans="1:14" ht="38.25" customHeight="1">
      <c r="A17" s="100">
        <v>11</v>
      </c>
      <c r="B17" s="9" t="s">
        <v>163</v>
      </c>
      <c r="C17" s="10" t="s">
        <v>11</v>
      </c>
      <c r="D17" s="105">
        <v>989000</v>
      </c>
      <c r="E17" s="105">
        <v>989000</v>
      </c>
      <c r="F17" s="105">
        <v>989000</v>
      </c>
      <c r="G17" s="105">
        <v>989000</v>
      </c>
      <c r="H17" s="105">
        <v>989000</v>
      </c>
      <c r="I17" s="105">
        <v>989000</v>
      </c>
      <c r="J17" s="105">
        <v>989000</v>
      </c>
      <c r="K17" s="105">
        <v>989000</v>
      </c>
      <c r="L17" s="105">
        <v>989000</v>
      </c>
      <c r="M17" s="105">
        <v>989000</v>
      </c>
      <c r="N17" s="109">
        <v>0</v>
      </c>
    </row>
    <row r="18" spans="1:14" ht="25.5">
      <c r="A18" s="100">
        <v>12</v>
      </c>
      <c r="B18" s="9" t="s">
        <v>164</v>
      </c>
      <c r="C18" s="10" t="s">
        <v>11</v>
      </c>
      <c r="D18" s="122">
        <v>0</v>
      </c>
      <c r="E18" s="122">
        <v>5000</v>
      </c>
      <c r="F18" s="122">
        <v>5000</v>
      </c>
      <c r="G18" s="122">
        <v>5000</v>
      </c>
      <c r="H18" s="122">
        <v>5000</v>
      </c>
      <c r="I18" s="108">
        <v>5000</v>
      </c>
      <c r="J18" s="108">
        <v>5000</v>
      </c>
      <c r="K18" s="108">
        <v>5000</v>
      </c>
      <c r="L18" s="108">
        <v>5000</v>
      </c>
      <c r="M18" s="123">
        <v>5000</v>
      </c>
      <c r="N18" s="109">
        <v>0</v>
      </c>
    </row>
    <row r="19" spans="1:14" ht="25.5">
      <c r="A19" s="100">
        <v>13</v>
      </c>
      <c r="B19" s="9" t="s">
        <v>165</v>
      </c>
      <c r="C19" s="10" t="s">
        <v>18</v>
      </c>
      <c r="D19" s="122">
        <v>0</v>
      </c>
      <c r="E19" s="122">
        <v>0</v>
      </c>
      <c r="F19" s="122">
        <v>86000</v>
      </c>
      <c r="G19" s="122">
        <v>86000</v>
      </c>
      <c r="H19" s="122">
        <v>86000</v>
      </c>
      <c r="I19" s="122">
        <v>86000</v>
      </c>
      <c r="J19" s="122">
        <v>86000</v>
      </c>
      <c r="K19" s="122">
        <v>86000</v>
      </c>
      <c r="L19" s="122">
        <v>86000</v>
      </c>
      <c r="M19" s="122">
        <v>86000</v>
      </c>
      <c r="N19" s="109">
        <v>0</v>
      </c>
    </row>
    <row r="20" spans="1:14" ht="25.5">
      <c r="A20" s="100">
        <v>14</v>
      </c>
      <c r="B20" s="124" t="s">
        <v>166</v>
      </c>
      <c r="C20" s="102" t="s">
        <v>167</v>
      </c>
      <c r="D20" s="125">
        <v>0</v>
      </c>
      <c r="E20" s="120">
        <v>1500</v>
      </c>
      <c r="F20" s="120">
        <v>1500</v>
      </c>
      <c r="G20" s="120">
        <v>1500</v>
      </c>
      <c r="H20" s="120">
        <v>1500</v>
      </c>
      <c r="I20" s="120">
        <v>1500</v>
      </c>
      <c r="J20" s="120">
        <v>1500</v>
      </c>
      <c r="K20" s="120">
        <v>1500</v>
      </c>
      <c r="L20" s="120">
        <v>1500</v>
      </c>
      <c r="M20" s="120">
        <v>1500</v>
      </c>
      <c r="N20" s="109">
        <v>0</v>
      </c>
    </row>
    <row r="21" spans="1:14" ht="25.5">
      <c r="A21" s="100">
        <v>15</v>
      </c>
      <c r="B21" s="126" t="s">
        <v>168</v>
      </c>
      <c r="C21" s="127" t="s">
        <v>167</v>
      </c>
      <c r="D21" s="110">
        <v>0</v>
      </c>
      <c r="E21" s="128">
        <v>0</v>
      </c>
      <c r="F21" s="129">
        <v>224000</v>
      </c>
      <c r="G21" s="129">
        <v>224000</v>
      </c>
      <c r="H21" s="129">
        <v>224000</v>
      </c>
      <c r="I21" s="129">
        <v>224000</v>
      </c>
      <c r="J21" s="129">
        <v>224000</v>
      </c>
      <c r="K21" s="129">
        <v>224000</v>
      </c>
      <c r="L21" s="129">
        <v>224000</v>
      </c>
      <c r="M21" s="129">
        <v>224000</v>
      </c>
      <c r="N21" s="109">
        <v>0</v>
      </c>
    </row>
    <row r="22" spans="1:14" ht="25.5">
      <c r="A22" s="100">
        <v>16</v>
      </c>
      <c r="B22" s="126" t="s">
        <v>169</v>
      </c>
      <c r="C22" s="102" t="s">
        <v>167</v>
      </c>
      <c r="D22" s="110">
        <v>0</v>
      </c>
      <c r="E22" s="129">
        <v>45000</v>
      </c>
      <c r="F22" s="129">
        <v>45000</v>
      </c>
      <c r="G22" s="129">
        <v>45000</v>
      </c>
      <c r="H22" s="129">
        <v>45000</v>
      </c>
      <c r="I22" s="129">
        <v>45000</v>
      </c>
      <c r="J22" s="129">
        <v>45000</v>
      </c>
      <c r="K22" s="129">
        <v>45000</v>
      </c>
      <c r="L22" s="129">
        <v>45000</v>
      </c>
      <c r="M22" s="129">
        <v>45000</v>
      </c>
      <c r="N22" s="109">
        <v>0</v>
      </c>
    </row>
    <row r="23" spans="1:14" ht="51">
      <c r="A23" s="100">
        <v>17</v>
      </c>
      <c r="B23" s="101" t="s">
        <v>170</v>
      </c>
      <c r="C23" s="102" t="s">
        <v>171</v>
      </c>
      <c r="D23" s="121">
        <v>0</v>
      </c>
      <c r="E23" s="103">
        <v>42000</v>
      </c>
      <c r="F23" s="103">
        <v>42000</v>
      </c>
      <c r="G23" s="103">
        <v>42000</v>
      </c>
      <c r="H23" s="103">
        <v>42000</v>
      </c>
      <c r="I23" s="103">
        <v>42000</v>
      </c>
      <c r="J23" s="103">
        <v>42000</v>
      </c>
      <c r="K23" s="103">
        <v>42000</v>
      </c>
      <c r="L23" s="103">
        <v>42000</v>
      </c>
      <c r="M23" s="103">
        <v>42000</v>
      </c>
      <c r="N23" s="130">
        <v>0</v>
      </c>
    </row>
    <row r="24" spans="1:14" ht="25.5">
      <c r="A24" s="100">
        <v>18</v>
      </c>
      <c r="B24" s="101" t="s">
        <v>172</v>
      </c>
      <c r="C24" s="102" t="s">
        <v>20</v>
      </c>
      <c r="D24" s="108">
        <v>0</v>
      </c>
      <c r="E24" s="108">
        <v>50000</v>
      </c>
      <c r="F24" s="108">
        <v>100000</v>
      </c>
      <c r="G24" s="108">
        <v>100000</v>
      </c>
      <c r="H24" s="108">
        <v>100000</v>
      </c>
      <c r="I24" s="108">
        <v>100000</v>
      </c>
      <c r="J24" s="108">
        <v>100000</v>
      </c>
      <c r="K24" s="108">
        <v>100000</v>
      </c>
      <c r="L24" s="108">
        <v>100000</v>
      </c>
      <c r="M24" s="108">
        <v>100000</v>
      </c>
      <c r="N24" s="109">
        <v>0</v>
      </c>
    </row>
    <row r="25" spans="1:14" ht="25.5" customHeight="1">
      <c r="A25" s="100">
        <v>19</v>
      </c>
      <c r="B25" s="9" t="s">
        <v>173</v>
      </c>
      <c r="C25" s="10" t="s">
        <v>20</v>
      </c>
      <c r="D25" s="105">
        <v>107000</v>
      </c>
      <c r="E25" s="105">
        <v>205000</v>
      </c>
      <c r="F25" s="105">
        <v>279000</v>
      </c>
      <c r="G25" s="105">
        <v>340000</v>
      </c>
      <c r="H25" s="105">
        <v>549000</v>
      </c>
      <c r="I25" s="105">
        <v>840000</v>
      </c>
      <c r="J25" s="105">
        <v>1056000</v>
      </c>
      <c r="K25" s="105">
        <v>1138000</v>
      </c>
      <c r="L25" s="105">
        <v>1150000</v>
      </c>
      <c r="M25" s="105">
        <v>1150000</v>
      </c>
      <c r="N25" s="131">
        <v>-1.3</v>
      </c>
    </row>
    <row r="26" spans="1:14" ht="25.5">
      <c r="A26" s="100">
        <v>20</v>
      </c>
      <c r="B26" s="9" t="s">
        <v>174</v>
      </c>
      <c r="C26" s="132" t="s">
        <v>20</v>
      </c>
      <c r="D26" s="118">
        <v>0</v>
      </c>
      <c r="E26" s="133">
        <v>29000</v>
      </c>
      <c r="F26" s="133">
        <v>139000</v>
      </c>
      <c r="G26" s="133">
        <v>289000</v>
      </c>
      <c r="H26" s="133">
        <v>420000</v>
      </c>
      <c r="I26" s="133">
        <v>495000</v>
      </c>
      <c r="J26" s="133">
        <v>522000</v>
      </c>
      <c r="K26" s="133">
        <v>525000</v>
      </c>
      <c r="L26" s="133">
        <v>525000</v>
      </c>
      <c r="M26" s="134">
        <v>525000</v>
      </c>
      <c r="N26" s="135">
        <v>-0.75</v>
      </c>
    </row>
    <row r="27" spans="1:14" ht="25.5">
      <c r="A27" s="100">
        <v>21</v>
      </c>
      <c r="B27" s="9" t="s">
        <v>175</v>
      </c>
      <c r="C27" s="10" t="s">
        <v>20</v>
      </c>
      <c r="D27" s="122">
        <v>0</v>
      </c>
      <c r="E27" s="122">
        <v>38246.5</v>
      </c>
      <c r="F27" s="122">
        <v>85037.5</v>
      </c>
      <c r="G27" s="122">
        <v>111810</v>
      </c>
      <c r="H27" s="122">
        <v>135491</v>
      </c>
      <c r="I27" s="122">
        <v>159415</v>
      </c>
      <c r="J27" s="122">
        <v>181224</v>
      </c>
      <c r="K27" s="122">
        <v>190582</v>
      </c>
      <c r="L27" s="122">
        <v>210438</v>
      </c>
      <c r="M27" s="123">
        <v>215727</v>
      </c>
      <c r="N27" s="109">
        <v>0</v>
      </c>
    </row>
    <row r="28" spans="1:14" ht="25.5">
      <c r="A28" s="100">
        <v>22</v>
      </c>
      <c r="B28" s="9" t="s">
        <v>176</v>
      </c>
      <c r="C28" s="10" t="s">
        <v>20</v>
      </c>
      <c r="D28" s="122">
        <v>0</v>
      </c>
      <c r="E28" s="122">
        <v>0</v>
      </c>
      <c r="F28" s="122">
        <v>306708</v>
      </c>
      <c r="G28" s="122">
        <v>306708</v>
      </c>
      <c r="H28" s="122">
        <v>306708</v>
      </c>
      <c r="I28" s="122">
        <v>306708</v>
      </c>
      <c r="J28" s="122">
        <v>306708</v>
      </c>
      <c r="K28" s="122">
        <v>306708</v>
      </c>
      <c r="L28" s="122">
        <v>306708</v>
      </c>
      <c r="M28" s="136">
        <v>306708</v>
      </c>
      <c r="N28" s="109">
        <v>0</v>
      </c>
    </row>
    <row r="29" spans="1:14" ht="12.75">
      <c r="A29" s="8"/>
      <c r="B29" s="9"/>
      <c r="C29" s="10"/>
      <c r="D29" s="122"/>
      <c r="E29" s="122"/>
      <c r="F29" s="122"/>
      <c r="G29" s="122"/>
      <c r="H29" s="122"/>
      <c r="I29" s="122"/>
      <c r="J29" s="122"/>
      <c r="K29" s="122"/>
      <c r="L29" s="122"/>
      <c r="M29" s="123"/>
      <c r="N29" s="137"/>
    </row>
    <row r="30" spans="1:14" s="1" customFormat="1" ht="28.5" customHeight="1">
      <c r="A30" s="138"/>
      <c r="B30" s="139" t="s">
        <v>177</v>
      </c>
      <c r="C30" s="140"/>
      <c r="D30" s="141">
        <f aca="true" t="shared" si="0" ref="D30:N30">SUM(D7:D29)</f>
        <v>1445980</v>
      </c>
      <c r="E30" s="141">
        <f t="shared" si="0"/>
        <v>2133226.5</v>
      </c>
      <c r="F30" s="141">
        <f t="shared" si="0"/>
        <v>2842745.5</v>
      </c>
      <c r="G30" s="141">
        <f t="shared" si="0"/>
        <v>3143280</v>
      </c>
      <c r="H30" s="141">
        <f t="shared" si="0"/>
        <v>4063828</v>
      </c>
      <c r="I30" s="141">
        <f t="shared" si="0"/>
        <v>4757727</v>
      </c>
      <c r="J30" s="141">
        <f t="shared" si="0"/>
        <v>5370620</v>
      </c>
      <c r="K30" s="141">
        <f t="shared" si="0"/>
        <v>6002174</v>
      </c>
      <c r="L30" s="141">
        <f t="shared" si="0"/>
        <v>6397340</v>
      </c>
      <c r="M30" s="142">
        <f t="shared" si="0"/>
        <v>6766055</v>
      </c>
      <c r="N30" s="143">
        <f t="shared" si="0"/>
        <v>-96.05</v>
      </c>
    </row>
    <row r="31" spans="1:14" s="1" customFormat="1" ht="28.5" customHeight="1">
      <c r="A31" s="138"/>
      <c r="B31" s="144"/>
      <c r="C31" s="140"/>
      <c r="D31" s="141"/>
      <c r="E31" s="141"/>
      <c r="F31" s="141"/>
      <c r="G31" s="141"/>
      <c r="H31" s="141"/>
      <c r="I31" s="141"/>
      <c r="J31" s="141"/>
      <c r="K31" s="141"/>
      <c r="L31" s="141"/>
      <c r="M31" s="142"/>
      <c r="N31" s="145"/>
    </row>
    <row r="32" spans="1:14" ht="25.5" customHeight="1">
      <c r="A32" s="146"/>
      <c r="B32" s="147" t="s">
        <v>71</v>
      </c>
      <c r="C32" s="148"/>
      <c r="D32" s="149"/>
      <c r="E32" s="149"/>
      <c r="F32" s="149"/>
      <c r="G32" s="149"/>
      <c r="H32" s="149"/>
      <c r="I32" s="149"/>
      <c r="J32" s="149"/>
      <c r="K32" s="149"/>
      <c r="L32" s="149"/>
      <c r="M32" s="150"/>
      <c r="N32" s="99"/>
    </row>
    <row r="33" spans="1:14" ht="25.5">
      <c r="A33" s="8">
        <v>23</v>
      </c>
      <c r="B33" s="9" t="s">
        <v>178</v>
      </c>
      <c r="C33" s="10" t="s">
        <v>20</v>
      </c>
      <c r="D33" s="105">
        <v>0</v>
      </c>
      <c r="E33" s="105">
        <v>25000</v>
      </c>
      <c r="F33" s="105">
        <v>50000</v>
      </c>
      <c r="G33" s="105">
        <v>75000</v>
      </c>
      <c r="H33" s="105">
        <v>75000</v>
      </c>
      <c r="I33" s="105">
        <v>75000</v>
      </c>
      <c r="J33" s="105">
        <v>75000</v>
      </c>
      <c r="K33" s="105">
        <v>75000</v>
      </c>
      <c r="L33" s="105">
        <v>75000</v>
      </c>
      <c r="M33" s="105">
        <v>75000</v>
      </c>
      <c r="N33" s="109">
        <v>0</v>
      </c>
    </row>
    <row r="34" spans="1:14" ht="12.75">
      <c r="A34" s="8">
        <v>24</v>
      </c>
      <c r="B34" s="107" t="s">
        <v>179</v>
      </c>
      <c r="C34" s="127" t="s">
        <v>18</v>
      </c>
      <c r="D34" s="151">
        <v>0</v>
      </c>
      <c r="E34" s="133">
        <v>0</v>
      </c>
      <c r="F34" s="133">
        <v>0</v>
      </c>
      <c r="G34" s="133">
        <v>234000</v>
      </c>
      <c r="H34" s="133">
        <v>234000</v>
      </c>
      <c r="I34" s="133">
        <v>234000</v>
      </c>
      <c r="J34" s="133">
        <v>454000</v>
      </c>
      <c r="K34" s="133">
        <v>454000</v>
      </c>
      <c r="L34" s="133">
        <v>454000</v>
      </c>
      <c r="M34" s="134">
        <v>554000</v>
      </c>
      <c r="N34" s="109">
        <v>0</v>
      </c>
    </row>
    <row r="35" spans="1:14" ht="25.5">
      <c r="A35" s="8">
        <v>25</v>
      </c>
      <c r="B35" s="101" t="s">
        <v>180</v>
      </c>
      <c r="C35" s="102" t="s">
        <v>11</v>
      </c>
      <c r="D35" s="151">
        <v>0</v>
      </c>
      <c r="E35" s="133">
        <v>145794</v>
      </c>
      <c r="F35" s="133">
        <v>145794</v>
      </c>
      <c r="G35" s="133">
        <v>145794</v>
      </c>
      <c r="H35" s="133">
        <v>145794</v>
      </c>
      <c r="I35" s="133">
        <v>145794</v>
      </c>
      <c r="J35" s="133">
        <v>145794</v>
      </c>
      <c r="K35" s="133">
        <v>145794</v>
      </c>
      <c r="L35" s="133">
        <v>145794</v>
      </c>
      <c r="M35" s="134">
        <v>145794</v>
      </c>
      <c r="N35" s="109">
        <v>0</v>
      </c>
    </row>
    <row r="36" spans="1:14" ht="25.5">
      <c r="A36" s="8">
        <v>26</v>
      </c>
      <c r="B36" s="101" t="s">
        <v>181</v>
      </c>
      <c r="C36" s="102" t="s">
        <v>11</v>
      </c>
      <c r="D36" s="151">
        <v>0</v>
      </c>
      <c r="E36" s="133">
        <v>56000</v>
      </c>
      <c r="F36" s="133">
        <v>56000</v>
      </c>
      <c r="G36" s="133">
        <v>56000</v>
      </c>
      <c r="H36" s="133">
        <v>56000</v>
      </c>
      <c r="I36" s="133">
        <v>56000</v>
      </c>
      <c r="J36" s="133">
        <v>56000</v>
      </c>
      <c r="K36" s="133">
        <v>56000</v>
      </c>
      <c r="L36" s="133">
        <v>56000</v>
      </c>
      <c r="M36" s="134">
        <v>56000</v>
      </c>
      <c r="N36" s="109">
        <v>0</v>
      </c>
    </row>
    <row r="37" spans="1:14" ht="12.75">
      <c r="A37" s="8">
        <v>27</v>
      </c>
      <c r="B37" s="116" t="s">
        <v>182</v>
      </c>
      <c r="C37" s="127" t="s">
        <v>39</v>
      </c>
      <c r="D37" s="133">
        <v>0</v>
      </c>
      <c r="E37" s="133">
        <v>0</v>
      </c>
      <c r="F37" s="133">
        <v>0</v>
      </c>
      <c r="G37" s="133">
        <v>0</v>
      </c>
      <c r="H37" s="133">
        <v>0</v>
      </c>
      <c r="I37" s="133">
        <v>150000</v>
      </c>
      <c r="J37" s="133">
        <v>345000</v>
      </c>
      <c r="K37" s="133">
        <v>345000</v>
      </c>
      <c r="L37" s="133">
        <v>345000</v>
      </c>
      <c r="M37" s="134">
        <v>345000</v>
      </c>
      <c r="N37" s="109">
        <v>0</v>
      </c>
    </row>
    <row r="38" spans="1:14" ht="12.75">
      <c r="A38" s="8">
        <v>28</v>
      </c>
      <c r="B38" s="116" t="s">
        <v>183</v>
      </c>
      <c r="C38" s="127" t="s">
        <v>39</v>
      </c>
      <c r="D38" s="152">
        <v>0</v>
      </c>
      <c r="E38" s="133">
        <v>61493</v>
      </c>
      <c r="F38" s="133">
        <v>61493</v>
      </c>
      <c r="G38" s="133">
        <v>61493</v>
      </c>
      <c r="H38" s="133">
        <v>61493</v>
      </c>
      <c r="I38" s="133">
        <v>122603</v>
      </c>
      <c r="J38" s="133">
        <v>122603</v>
      </c>
      <c r="K38" s="133">
        <v>122603</v>
      </c>
      <c r="L38" s="133">
        <v>122603</v>
      </c>
      <c r="M38" s="133">
        <v>122603</v>
      </c>
      <c r="N38" s="109">
        <v>0</v>
      </c>
    </row>
    <row r="39" spans="1:14" ht="25.5" customHeight="1">
      <c r="A39" s="8">
        <v>29</v>
      </c>
      <c r="B39" s="107" t="s">
        <v>184</v>
      </c>
      <c r="C39" s="127" t="s">
        <v>39</v>
      </c>
      <c r="D39" s="116">
        <v>0</v>
      </c>
      <c r="E39" s="133">
        <v>402000</v>
      </c>
      <c r="F39" s="133">
        <v>402000</v>
      </c>
      <c r="G39" s="133">
        <v>402000</v>
      </c>
      <c r="H39" s="133">
        <v>402000</v>
      </c>
      <c r="I39" s="133">
        <v>402000</v>
      </c>
      <c r="J39" s="133">
        <v>402000</v>
      </c>
      <c r="K39" s="133">
        <v>402000</v>
      </c>
      <c r="L39" s="133">
        <v>402000</v>
      </c>
      <c r="M39" s="133">
        <v>402000</v>
      </c>
      <c r="N39" s="109">
        <v>0</v>
      </c>
    </row>
    <row r="40" spans="1:14" ht="25.5">
      <c r="A40" s="8">
        <v>30</v>
      </c>
      <c r="B40" s="107" t="s">
        <v>185</v>
      </c>
      <c r="C40" s="127" t="s">
        <v>39</v>
      </c>
      <c r="D40" s="116">
        <v>0</v>
      </c>
      <c r="E40" s="134">
        <v>884000</v>
      </c>
      <c r="F40" s="134">
        <v>921120</v>
      </c>
      <c r="G40" s="134">
        <v>957040</v>
      </c>
      <c r="H40" s="134">
        <v>989580</v>
      </c>
      <c r="I40" s="134">
        <v>1028180</v>
      </c>
      <c r="J40" s="134">
        <v>1068280</v>
      </c>
      <c r="K40" s="134">
        <v>1109940</v>
      </c>
      <c r="L40" s="134">
        <v>1153220</v>
      </c>
      <c r="M40" s="134">
        <v>1198200</v>
      </c>
      <c r="N40" s="109">
        <v>0</v>
      </c>
    </row>
    <row r="41" spans="1:14" ht="25.5">
      <c r="A41" s="8">
        <v>31</v>
      </c>
      <c r="B41" s="107" t="s">
        <v>186</v>
      </c>
      <c r="C41" s="127" t="s">
        <v>39</v>
      </c>
      <c r="D41" s="116">
        <v>0</v>
      </c>
      <c r="E41" s="134">
        <v>19408</v>
      </c>
      <c r="F41" s="134">
        <v>19780</v>
      </c>
      <c r="G41" s="133">
        <v>20160</v>
      </c>
      <c r="H41" s="153">
        <v>20520</v>
      </c>
      <c r="I41" s="153">
        <v>20770</v>
      </c>
      <c r="J41" s="153">
        <v>21020</v>
      </c>
      <c r="K41" s="153">
        <v>21270</v>
      </c>
      <c r="L41" s="153">
        <v>21530</v>
      </c>
      <c r="M41" s="154">
        <v>21790</v>
      </c>
      <c r="N41" s="109">
        <v>0</v>
      </c>
    </row>
    <row r="42" spans="1:14" ht="25.5">
      <c r="A42" s="8">
        <v>32</v>
      </c>
      <c r="B42" s="107" t="s">
        <v>187</v>
      </c>
      <c r="C42" s="127" t="s">
        <v>39</v>
      </c>
      <c r="D42" s="116">
        <v>0</v>
      </c>
      <c r="E42" s="134">
        <v>1940631</v>
      </c>
      <c r="F42" s="133">
        <v>1977510</v>
      </c>
      <c r="G42" s="133">
        <v>2015090</v>
      </c>
      <c r="H42" s="153">
        <v>2051370</v>
      </c>
      <c r="I42" s="153">
        <v>2075990</v>
      </c>
      <c r="J42" s="153">
        <v>2100900</v>
      </c>
      <c r="K42" s="153">
        <v>2126110</v>
      </c>
      <c r="L42" s="153">
        <v>2151630</v>
      </c>
      <c r="M42" s="134">
        <v>2177450</v>
      </c>
      <c r="N42" s="109">
        <v>0</v>
      </c>
    </row>
    <row r="43" spans="1:14" ht="25.5" customHeight="1">
      <c r="A43" s="8">
        <v>33</v>
      </c>
      <c r="B43" s="155" t="s">
        <v>188</v>
      </c>
      <c r="C43" s="127" t="s">
        <v>39</v>
      </c>
      <c r="D43" s="117">
        <v>0</v>
      </c>
      <c r="E43" s="156">
        <v>500000</v>
      </c>
      <c r="F43" s="156">
        <v>500000</v>
      </c>
      <c r="G43" s="156">
        <v>500000</v>
      </c>
      <c r="H43" s="156">
        <v>500000</v>
      </c>
      <c r="I43" s="156">
        <v>500000</v>
      </c>
      <c r="J43" s="156">
        <v>500000</v>
      </c>
      <c r="K43" s="156">
        <v>500000</v>
      </c>
      <c r="L43" s="156">
        <v>500000</v>
      </c>
      <c r="M43" s="156">
        <v>500000</v>
      </c>
      <c r="N43" s="109">
        <v>0</v>
      </c>
    </row>
    <row r="44" spans="1:14" ht="25.5">
      <c r="A44" s="8">
        <v>34</v>
      </c>
      <c r="B44" s="155" t="s">
        <v>189</v>
      </c>
      <c r="C44" s="127" t="s">
        <v>39</v>
      </c>
      <c r="D44" s="117">
        <v>0</v>
      </c>
      <c r="E44" s="156">
        <v>0</v>
      </c>
      <c r="F44" s="115">
        <v>50000</v>
      </c>
      <c r="G44" s="115">
        <v>50000</v>
      </c>
      <c r="H44" s="115">
        <v>50000</v>
      </c>
      <c r="I44" s="115">
        <v>50000</v>
      </c>
      <c r="J44" s="115">
        <v>50000</v>
      </c>
      <c r="K44" s="115">
        <v>50000</v>
      </c>
      <c r="L44" s="115">
        <v>50000</v>
      </c>
      <c r="M44" s="115">
        <v>50000</v>
      </c>
      <c r="N44" s="157">
        <v>0</v>
      </c>
    </row>
    <row r="45" spans="1:14" ht="12.75">
      <c r="A45" s="8"/>
      <c r="B45" s="155"/>
      <c r="C45" s="113"/>
      <c r="D45" s="117"/>
      <c r="E45" s="156"/>
      <c r="F45" s="115"/>
      <c r="G45" s="115"/>
      <c r="H45" s="115"/>
      <c r="I45" s="115"/>
      <c r="J45" s="115"/>
      <c r="K45" s="115"/>
      <c r="L45" s="115"/>
      <c r="M45" s="115"/>
      <c r="N45" s="158"/>
    </row>
    <row r="46" spans="1:14" ht="28.5" customHeight="1">
      <c r="A46" s="100"/>
      <c r="B46" s="159" t="s">
        <v>190</v>
      </c>
      <c r="C46" s="159"/>
      <c r="D46" s="160">
        <f aca="true" t="shared" si="1" ref="D46:N46">SUM(D33:D44)</f>
        <v>0</v>
      </c>
      <c r="E46" s="160">
        <f t="shared" si="1"/>
        <v>4034326</v>
      </c>
      <c r="F46" s="160">
        <f t="shared" si="1"/>
        <v>4183697</v>
      </c>
      <c r="G46" s="160">
        <f t="shared" si="1"/>
        <v>4516577</v>
      </c>
      <c r="H46" s="160">
        <f t="shared" si="1"/>
        <v>4585757</v>
      </c>
      <c r="I46" s="160">
        <f t="shared" si="1"/>
        <v>4860337</v>
      </c>
      <c r="J46" s="160">
        <f t="shared" si="1"/>
        <v>5340597</v>
      </c>
      <c r="K46" s="160">
        <f t="shared" si="1"/>
        <v>5407717</v>
      </c>
      <c r="L46" s="160">
        <f t="shared" si="1"/>
        <v>5476777</v>
      </c>
      <c r="M46" s="160">
        <f t="shared" si="1"/>
        <v>5647837</v>
      </c>
      <c r="N46" s="161">
        <f t="shared" si="1"/>
        <v>0</v>
      </c>
    </row>
    <row r="47" spans="1:14" ht="12.75">
      <c r="A47" s="162"/>
      <c r="B47" s="2"/>
      <c r="C47" s="2"/>
      <c r="D47" s="2"/>
      <c r="E47" s="2"/>
      <c r="F47" s="2"/>
      <c r="G47" s="2"/>
      <c r="H47" s="2"/>
      <c r="I47" s="2"/>
      <c r="J47" s="2"/>
      <c r="K47" s="2"/>
      <c r="L47" s="2"/>
      <c r="M47" s="2"/>
      <c r="N47" s="163"/>
    </row>
    <row r="48" spans="1:14" ht="12.75">
      <c r="A48" s="164"/>
      <c r="B48" s="165" t="s">
        <v>177</v>
      </c>
      <c r="C48" s="166"/>
      <c r="D48" s="79">
        <f aca="true" t="shared" si="2" ref="D48:N48">SUM(D7:D29)</f>
        <v>1445980</v>
      </c>
      <c r="E48" s="79">
        <f t="shared" si="2"/>
        <v>2133226.5</v>
      </c>
      <c r="F48" s="79">
        <f t="shared" si="2"/>
        <v>2842745.5</v>
      </c>
      <c r="G48" s="79">
        <f t="shared" si="2"/>
        <v>3143280</v>
      </c>
      <c r="H48" s="79">
        <f t="shared" si="2"/>
        <v>4063828</v>
      </c>
      <c r="I48" s="79">
        <f t="shared" si="2"/>
        <v>4757727</v>
      </c>
      <c r="J48" s="79">
        <f t="shared" si="2"/>
        <v>5370620</v>
      </c>
      <c r="K48" s="79">
        <f t="shared" si="2"/>
        <v>6002174</v>
      </c>
      <c r="L48" s="79">
        <f t="shared" si="2"/>
        <v>6397340</v>
      </c>
      <c r="M48" s="79">
        <f t="shared" si="2"/>
        <v>6766055</v>
      </c>
      <c r="N48" s="167">
        <f t="shared" si="2"/>
        <v>-96.05</v>
      </c>
    </row>
    <row r="49" spans="1:14" ht="12.75">
      <c r="A49" s="164"/>
      <c r="B49" s="2"/>
      <c r="C49" s="2"/>
      <c r="D49" s="2"/>
      <c r="E49" s="2"/>
      <c r="F49" s="2"/>
      <c r="G49" s="2"/>
      <c r="H49" s="2"/>
      <c r="I49" s="2"/>
      <c r="J49" s="2"/>
      <c r="K49" s="2"/>
      <c r="L49" s="2"/>
      <c r="M49" s="2"/>
      <c r="N49" s="163"/>
    </row>
    <row r="50" spans="1:14" ht="12.75" customHeight="1">
      <c r="A50" s="164"/>
      <c r="B50" s="168" t="s">
        <v>191</v>
      </c>
      <c r="C50" s="169"/>
      <c r="D50" s="170">
        <f aca="true" t="shared" si="3" ref="D50:N50">D48+D46</f>
        <v>1445980</v>
      </c>
      <c r="E50" s="170">
        <f t="shared" si="3"/>
        <v>6167552.5</v>
      </c>
      <c r="F50" s="170">
        <f t="shared" si="3"/>
        <v>7026442.5</v>
      </c>
      <c r="G50" s="170">
        <f t="shared" si="3"/>
        <v>7659857</v>
      </c>
      <c r="H50" s="170">
        <f t="shared" si="3"/>
        <v>8649585</v>
      </c>
      <c r="I50" s="170">
        <f t="shared" si="3"/>
        <v>9618064</v>
      </c>
      <c r="J50" s="170">
        <f t="shared" si="3"/>
        <v>10711217</v>
      </c>
      <c r="K50" s="170">
        <f t="shared" si="3"/>
        <v>11409891</v>
      </c>
      <c r="L50" s="170">
        <f t="shared" si="3"/>
        <v>11874117</v>
      </c>
      <c r="M50" s="170">
        <f t="shared" si="3"/>
        <v>12413892</v>
      </c>
      <c r="N50" s="171">
        <f t="shared" si="3"/>
        <v>-96.05</v>
      </c>
    </row>
    <row r="51" spans="1:14" ht="12.75">
      <c r="A51" s="172"/>
      <c r="B51" s="21"/>
      <c r="C51" s="21"/>
      <c r="D51" s="21"/>
      <c r="E51" s="21"/>
      <c r="F51" s="21"/>
      <c r="G51" s="21"/>
      <c r="H51" s="21"/>
      <c r="I51" s="21"/>
      <c r="J51" s="21"/>
      <c r="K51" s="21"/>
      <c r="L51" s="21"/>
      <c r="M51" s="21"/>
      <c r="N51" s="21"/>
    </row>
    <row r="52" spans="2:14" ht="12.75">
      <c r="B52" t="s">
        <v>192</v>
      </c>
      <c r="D52">
        <v>0</v>
      </c>
      <c r="E52" s="173">
        <v>5300000</v>
      </c>
      <c r="F52" s="173">
        <v>6000000</v>
      </c>
      <c r="G52" s="173">
        <v>6700000</v>
      </c>
      <c r="H52" s="173">
        <v>7400000</v>
      </c>
      <c r="I52" s="173">
        <v>8100000</v>
      </c>
      <c r="J52" s="173">
        <v>8800000</v>
      </c>
      <c r="K52" s="173">
        <v>8800000</v>
      </c>
      <c r="L52" s="173">
        <v>8800000</v>
      </c>
      <c r="M52" s="173">
        <v>8800000</v>
      </c>
      <c r="N52" s="173"/>
    </row>
    <row r="53" spans="2:14" ht="12.75">
      <c r="B53" s="174" t="s">
        <v>193</v>
      </c>
      <c r="C53" s="175"/>
      <c r="D53" s="176">
        <f aca="true" t="shared" si="4" ref="D53:M53">D50-D52</f>
        <v>1445980</v>
      </c>
      <c r="E53" s="176">
        <f t="shared" si="4"/>
        <v>867552.5</v>
      </c>
      <c r="F53" s="176">
        <f t="shared" si="4"/>
        <v>1026442.5</v>
      </c>
      <c r="G53" s="176">
        <f t="shared" si="4"/>
        <v>959857</v>
      </c>
      <c r="H53" s="176">
        <f t="shared" si="4"/>
        <v>1249585</v>
      </c>
      <c r="I53" s="176">
        <f t="shared" si="4"/>
        <v>1518064</v>
      </c>
      <c r="J53" s="176">
        <f t="shared" si="4"/>
        <v>1911217</v>
      </c>
      <c r="K53" s="176">
        <f t="shared" si="4"/>
        <v>2609891</v>
      </c>
      <c r="L53" s="176">
        <f t="shared" si="4"/>
        <v>3074117</v>
      </c>
      <c r="M53" s="176">
        <f t="shared" si="4"/>
        <v>3613892</v>
      </c>
      <c r="N53" s="173"/>
    </row>
    <row r="56" spans="2:4" ht="12.75">
      <c r="B56" t="s">
        <v>194</v>
      </c>
      <c r="D56" t="s">
        <v>195</v>
      </c>
    </row>
    <row r="57" spans="2:4" ht="12.75">
      <c r="B57" s="177" t="s">
        <v>191</v>
      </c>
      <c r="D57" s="177" t="s">
        <v>196</v>
      </c>
    </row>
    <row r="58" spans="2:4" ht="12.75">
      <c r="B58" t="s">
        <v>193</v>
      </c>
      <c r="D58" t="s">
        <v>197</v>
      </c>
    </row>
  </sheetData>
  <mergeCells count="1">
    <mergeCell ref="A1:N3"/>
  </mergeCells>
  <printOptions gridLines="1"/>
  <pageMargins left="0.11811023622047245" right="0.11811023622047245" top="0.3937007874015748" bottom="0.2362204724409449" header="0.31496062992125984" footer="0.2362204724409449"/>
  <pageSetup fitToHeight="0" fitToWidth="1" horizontalDpi="600" verticalDpi="600" orientation="landscape" paperSize="9" scale="72" r:id="rId1"/>
  <rowBreaks count="1" manualBreakCount="1">
    <brk id="7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ySplit="4" topLeftCell="BM5" activePane="bottomLeft" state="frozen"/>
      <selection pane="topLeft" activeCell="A15" sqref="A15"/>
      <selection pane="bottomLeft" activeCell="C14" sqref="C14"/>
    </sheetView>
  </sheetViews>
  <sheetFormatPr defaultColWidth="11.421875" defaultRowHeight="12.75"/>
  <cols>
    <col min="1" max="1" width="4.00390625" style="0" customWidth="1"/>
    <col min="2" max="2" width="90.8515625" style="0" customWidth="1"/>
    <col min="3" max="3" width="24.140625" style="0" customWidth="1"/>
  </cols>
  <sheetData>
    <row r="1" spans="1:3" ht="20.25" customHeight="1">
      <c r="A1" s="181" t="s">
        <v>0</v>
      </c>
      <c r="B1" s="181"/>
      <c r="C1" s="181"/>
    </row>
    <row r="2" spans="1:3" ht="20.25" customHeight="1">
      <c r="A2" s="181"/>
      <c r="B2" s="181"/>
      <c r="C2" s="181"/>
    </row>
    <row r="3" spans="1:3" ht="12.75">
      <c r="A3" s="1"/>
      <c r="B3" s="2"/>
      <c r="C3" s="2"/>
    </row>
    <row r="4" spans="1:3" ht="12.75">
      <c r="A4" s="3" t="s">
        <v>1</v>
      </c>
      <c r="B4" s="4" t="s">
        <v>2</v>
      </c>
      <c r="C4" s="5" t="s">
        <v>3</v>
      </c>
    </row>
    <row r="5" spans="1:3" ht="12.75">
      <c r="A5" s="6"/>
      <c r="B5" s="7"/>
      <c r="C5" s="7"/>
    </row>
    <row r="6" spans="1:3" ht="25.5">
      <c r="A6" s="8">
        <v>1</v>
      </c>
      <c r="B6" s="9" t="s">
        <v>4</v>
      </c>
      <c r="C6" s="10" t="s">
        <v>5</v>
      </c>
    </row>
    <row r="7" spans="1:3" ht="12.75">
      <c r="A7" s="8">
        <v>2</v>
      </c>
      <c r="B7" s="9" t="s">
        <v>6</v>
      </c>
      <c r="C7" s="10" t="s">
        <v>5</v>
      </c>
    </row>
    <row r="8" spans="1:3" ht="25.5">
      <c r="A8" s="8">
        <v>3</v>
      </c>
      <c r="B8" s="9" t="s">
        <v>7</v>
      </c>
      <c r="C8" s="10" t="s">
        <v>8</v>
      </c>
    </row>
    <row r="9" spans="1:3" ht="12.75">
      <c r="A9" s="8">
        <v>4</v>
      </c>
      <c r="B9" s="9" t="s">
        <v>9</v>
      </c>
      <c r="C9" s="10" t="s">
        <v>8</v>
      </c>
    </row>
    <row r="10" spans="1:3" ht="25.5">
      <c r="A10" s="8">
        <v>5</v>
      </c>
      <c r="B10" s="9" t="s">
        <v>10</v>
      </c>
      <c r="C10" s="10" t="s">
        <v>11</v>
      </c>
    </row>
    <row r="11" spans="1:3" ht="12.75">
      <c r="A11" s="8">
        <v>6</v>
      </c>
      <c r="B11" s="9" t="s">
        <v>12</v>
      </c>
      <c r="C11" s="10" t="s">
        <v>11</v>
      </c>
    </row>
    <row r="12" spans="1:3" ht="25.5">
      <c r="A12" s="8">
        <v>7</v>
      </c>
      <c r="B12" s="9" t="s">
        <v>13</v>
      </c>
      <c r="C12" s="10" t="s">
        <v>11</v>
      </c>
    </row>
    <row r="13" spans="1:3" ht="28.5" customHeight="1">
      <c r="A13" s="8">
        <v>8</v>
      </c>
      <c r="B13" s="9" t="s">
        <v>14</v>
      </c>
      <c r="C13" s="10" t="s">
        <v>11</v>
      </c>
    </row>
    <row r="14" spans="1:3" ht="27.75" customHeight="1">
      <c r="A14" s="8">
        <v>9</v>
      </c>
      <c r="B14" s="9" t="s">
        <v>15</v>
      </c>
      <c r="C14" s="10" t="s">
        <v>16</v>
      </c>
    </row>
    <row r="15" spans="1:3" ht="12.75">
      <c r="A15" s="8">
        <v>10</v>
      </c>
      <c r="B15" s="9" t="s">
        <v>17</v>
      </c>
      <c r="C15" s="10" t="s">
        <v>18</v>
      </c>
    </row>
    <row r="16" spans="1:3" ht="12.75">
      <c r="A16" s="8">
        <v>11</v>
      </c>
      <c r="B16" s="9" t="s">
        <v>19</v>
      </c>
      <c r="C16" s="10" t="s">
        <v>20</v>
      </c>
    </row>
  </sheetData>
  <mergeCells count="1">
    <mergeCell ref="A1:C2"/>
  </mergeCells>
  <printOptions gridLines="1"/>
  <pageMargins left="0.11811023622047245" right="0.11811023622047245" top="0.3937007874015748" bottom="0.2362204724409449" header="0.31496062992125984" footer="0.2362204724409449"/>
  <pageSetup fitToHeight="0" fitToWidth="1" horizontalDpi="600" verticalDpi="600" orientation="landscape" paperSize="9"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M89"/>
  <sheetViews>
    <sheetView tabSelected="1" workbookViewId="0" topLeftCell="A46">
      <selection activeCell="C14" sqref="C14"/>
    </sheetView>
  </sheetViews>
  <sheetFormatPr defaultColWidth="11.421875" defaultRowHeight="12.75"/>
  <cols>
    <col min="1" max="1" width="4.00390625" style="0" customWidth="1"/>
    <col min="2" max="2" width="32.8515625" style="0" customWidth="1"/>
    <col min="3" max="3" width="12.421875" style="0" customWidth="1"/>
    <col min="4" max="13" width="12.57421875" style="0" customWidth="1"/>
  </cols>
  <sheetData>
    <row r="1" spans="1:13" ht="20.25">
      <c r="A1" s="182" t="s">
        <v>21</v>
      </c>
      <c r="B1" s="183"/>
      <c r="C1" s="183"/>
      <c r="D1" s="183"/>
      <c r="E1" s="183"/>
      <c r="F1" s="183"/>
      <c r="G1" s="183"/>
      <c r="H1" s="183"/>
      <c r="I1" s="183"/>
      <c r="J1" s="183"/>
      <c r="K1" s="183"/>
      <c r="L1" s="183"/>
      <c r="M1" s="184"/>
    </row>
    <row r="2" spans="1:13" ht="21" thickBot="1">
      <c r="A2" s="185" t="s">
        <v>22</v>
      </c>
      <c r="B2" s="186"/>
      <c r="C2" s="186"/>
      <c r="D2" s="186"/>
      <c r="E2" s="186"/>
      <c r="F2" s="186"/>
      <c r="G2" s="186"/>
      <c r="H2" s="186"/>
      <c r="I2" s="186"/>
      <c r="J2" s="186"/>
      <c r="K2" s="186"/>
      <c r="L2" s="186"/>
      <c r="M2" s="187"/>
    </row>
    <row r="3" spans="1:13" ht="26.25" thickBot="1">
      <c r="A3" s="11" t="s">
        <v>1</v>
      </c>
      <c r="B3" s="12" t="s">
        <v>23</v>
      </c>
      <c r="C3" s="13" t="s">
        <v>24</v>
      </c>
      <c r="D3" s="14" t="s">
        <v>25</v>
      </c>
      <c r="E3" s="14" t="s">
        <v>26</v>
      </c>
      <c r="F3" s="14" t="s">
        <v>27</v>
      </c>
      <c r="G3" s="14" t="s">
        <v>28</v>
      </c>
      <c r="H3" s="14" t="s">
        <v>29</v>
      </c>
      <c r="I3" s="14" t="s">
        <v>30</v>
      </c>
      <c r="J3" s="14" t="s">
        <v>31</v>
      </c>
      <c r="K3" s="14" t="s">
        <v>32</v>
      </c>
      <c r="L3" s="14" t="s">
        <v>33</v>
      </c>
      <c r="M3" s="15" t="s">
        <v>34</v>
      </c>
    </row>
    <row r="4" spans="1:13" ht="12.75">
      <c r="A4" s="188" t="s">
        <v>35</v>
      </c>
      <c r="B4" s="189"/>
      <c r="C4" s="189"/>
      <c r="D4" s="189"/>
      <c r="E4" s="189"/>
      <c r="F4" s="189"/>
      <c r="G4" s="16"/>
      <c r="H4" s="16"/>
      <c r="I4" s="16"/>
      <c r="J4" s="16"/>
      <c r="K4" s="16"/>
      <c r="L4" s="16"/>
      <c r="M4" s="16"/>
    </row>
    <row r="5" spans="1:13" s="21" customFormat="1" ht="51">
      <c r="A5" s="17">
        <v>1</v>
      </c>
      <c r="B5" s="18" t="s">
        <v>36</v>
      </c>
      <c r="C5" s="19" t="s">
        <v>37</v>
      </c>
      <c r="D5" s="20">
        <v>3900</v>
      </c>
      <c r="E5" s="20">
        <v>5850</v>
      </c>
      <c r="F5" s="20">
        <v>7800</v>
      </c>
      <c r="G5" s="20">
        <v>7800</v>
      </c>
      <c r="H5" s="20">
        <v>7800</v>
      </c>
      <c r="I5" s="20">
        <v>7800</v>
      </c>
      <c r="J5" s="20">
        <v>7800</v>
      </c>
      <c r="K5" s="20">
        <v>7800</v>
      </c>
      <c r="L5" s="20">
        <v>7800</v>
      </c>
      <c r="M5" s="20">
        <v>7800</v>
      </c>
    </row>
    <row r="6" spans="1:13" ht="51">
      <c r="A6" s="17">
        <v>2</v>
      </c>
      <c r="B6" s="18" t="s">
        <v>38</v>
      </c>
      <c r="C6" s="22" t="s">
        <v>39</v>
      </c>
      <c r="D6" s="20">
        <v>100000</v>
      </c>
      <c r="E6" s="20">
        <v>100000</v>
      </c>
      <c r="F6" s="20">
        <v>100000</v>
      </c>
      <c r="G6" s="20">
        <v>100000</v>
      </c>
      <c r="H6" s="23">
        <v>100000</v>
      </c>
      <c r="I6" s="24">
        <v>100000</v>
      </c>
      <c r="J6" s="24">
        <v>100000</v>
      </c>
      <c r="K6" s="24">
        <v>100000</v>
      </c>
      <c r="L6" s="24">
        <v>100000</v>
      </c>
      <c r="M6" s="24">
        <v>100000</v>
      </c>
    </row>
    <row r="7" spans="1:13" ht="25.5">
      <c r="A7" s="17">
        <v>3</v>
      </c>
      <c r="B7" s="18" t="s">
        <v>40</v>
      </c>
      <c r="C7" s="22" t="s">
        <v>39</v>
      </c>
      <c r="D7" s="20">
        <v>50000</v>
      </c>
      <c r="E7" s="20">
        <v>50000</v>
      </c>
      <c r="F7" s="20">
        <v>50000</v>
      </c>
      <c r="G7" s="20">
        <v>50000</v>
      </c>
      <c r="H7" s="24">
        <v>50000</v>
      </c>
      <c r="I7" s="24">
        <v>50000</v>
      </c>
      <c r="J7" s="24">
        <v>50000</v>
      </c>
      <c r="K7" s="24">
        <v>50000</v>
      </c>
      <c r="L7" s="24">
        <v>50000</v>
      </c>
      <c r="M7" s="24">
        <v>50000</v>
      </c>
    </row>
    <row r="8" spans="1:13" ht="25.5">
      <c r="A8" s="17">
        <v>4</v>
      </c>
      <c r="B8" s="18" t="s">
        <v>41</v>
      </c>
      <c r="C8" s="22" t="s">
        <v>39</v>
      </c>
      <c r="D8" s="24">
        <v>100000</v>
      </c>
      <c r="E8" s="24">
        <v>120000</v>
      </c>
      <c r="F8" s="24">
        <v>120000</v>
      </c>
      <c r="G8" s="24">
        <v>120000</v>
      </c>
      <c r="H8" s="24">
        <v>120000</v>
      </c>
      <c r="I8" s="24">
        <v>120000</v>
      </c>
      <c r="J8" s="24">
        <v>120000</v>
      </c>
      <c r="K8" s="24">
        <v>120000</v>
      </c>
      <c r="L8" s="24">
        <v>120000</v>
      </c>
      <c r="M8" s="24">
        <v>120000</v>
      </c>
    </row>
    <row r="9" spans="1:13" ht="38.25">
      <c r="A9" s="17">
        <v>5</v>
      </c>
      <c r="B9" s="18" t="s">
        <v>42</v>
      </c>
      <c r="C9" s="22" t="s">
        <v>39</v>
      </c>
      <c r="D9" s="24">
        <v>0</v>
      </c>
      <c r="E9" s="24">
        <v>0</v>
      </c>
      <c r="F9" s="24">
        <v>0</v>
      </c>
      <c r="G9" s="24">
        <v>0</v>
      </c>
      <c r="H9" s="24">
        <v>0</v>
      </c>
      <c r="I9" s="24">
        <v>0</v>
      </c>
      <c r="J9" s="24">
        <v>0</v>
      </c>
      <c r="K9" s="24">
        <v>0</v>
      </c>
      <c r="L9" s="24">
        <v>0</v>
      </c>
      <c r="M9" s="24">
        <v>0</v>
      </c>
    </row>
    <row r="10" spans="1:13" ht="63.75">
      <c r="A10" s="17">
        <v>6</v>
      </c>
      <c r="B10" s="18" t="s">
        <v>43</v>
      </c>
      <c r="C10" s="22" t="s">
        <v>8</v>
      </c>
      <c r="D10" s="20">
        <v>750000</v>
      </c>
      <c r="E10" s="20">
        <v>1000000</v>
      </c>
      <c r="F10" s="20">
        <v>1250000</v>
      </c>
      <c r="G10" s="20">
        <v>1250000</v>
      </c>
      <c r="H10" s="23">
        <v>1250000</v>
      </c>
      <c r="I10" s="24">
        <v>1250000</v>
      </c>
      <c r="J10" s="24">
        <v>1250000</v>
      </c>
      <c r="K10" s="24">
        <v>1250000</v>
      </c>
      <c r="L10" s="24">
        <v>1250000</v>
      </c>
      <c r="M10" s="24">
        <v>1250000</v>
      </c>
    </row>
    <row r="11" spans="1:13" ht="38.25">
      <c r="A11" s="17">
        <v>7</v>
      </c>
      <c r="B11" s="18" t="s">
        <v>44</v>
      </c>
      <c r="C11" s="22" t="s">
        <v>8</v>
      </c>
      <c r="D11" s="23">
        <v>0</v>
      </c>
      <c r="E11" s="23">
        <v>0</v>
      </c>
      <c r="F11" s="23">
        <v>0</v>
      </c>
      <c r="G11" s="23">
        <v>0</v>
      </c>
      <c r="H11" s="23">
        <v>0</v>
      </c>
      <c r="I11" s="25">
        <v>0</v>
      </c>
      <c r="J11" s="25">
        <v>0</v>
      </c>
      <c r="K11" s="25">
        <v>0</v>
      </c>
      <c r="L11" s="25">
        <v>0</v>
      </c>
      <c r="M11" s="25">
        <v>0</v>
      </c>
    </row>
    <row r="12" spans="1:13" ht="51">
      <c r="A12" s="17">
        <v>8</v>
      </c>
      <c r="B12" s="18" t="s">
        <v>45</v>
      </c>
      <c r="C12" s="22" t="s">
        <v>46</v>
      </c>
      <c r="D12" s="20">
        <v>3600</v>
      </c>
      <c r="E12" s="20">
        <v>3600</v>
      </c>
      <c r="F12" s="20">
        <v>3600</v>
      </c>
      <c r="G12" s="20">
        <v>3600</v>
      </c>
      <c r="H12" s="23">
        <v>3600</v>
      </c>
      <c r="I12" s="24">
        <v>3600</v>
      </c>
      <c r="J12" s="24">
        <v>3600</v>
      </c>
      <c r="K12" s="24">
        <v>3600</v>
      </c>
      <c r="L12" s="24">
        <v>3600</v>
      </c>
      <c r="M12" s="24">
        <v>3600</v>
      </c>
    </row>
    <row r="13" spans="1:13" ht="38.25">
      <c r="A13" s="17">
        <v>9</v>
      </c>
      <c r="B13" s="18" t="s">
        <v>47</v>
      </c>
      <c r="C13" s="22" t="s">
        <v>46</v>
      </c>
      <c r="D13" s="23">
        <v>0</v>
      </c>
      <c r="E13" s="23">
        <v>0</v>
      </c>
      <c r="F13" s="23">
        <v>0</v>
      </c>
      <c r="G13" s="23">
        <v>0</v>
      </c>
      <c r="H13" s="23">
        <v>0</v>
      </c>
      <c r="I13" s="25">
        <v>0</v>
      </c>
      <c r="J13" s="25">
        <v>0</v>
      </c>
      <c r="K13" s="25">
        <v>0</v>
      </c>
      <c r="L13" s="25">
        <v>0</v>
      </c>
      <c r="M13" s="25">
        <v>0</v>
      </c>
    </row>
    <row r="14" spans="1:13" ht="25.5">
      <c r="A14" s="17">
        <v>10</v>
      </c>
      <c r="B14" s="18" t="s">
        <v>48</v>
      </c>
      <c r="C14" s="22" t="s">
        <v>11</v>
      </c>
      <c r="D14" s="20">
        <v>13200</v>
      </c>
      <c r="E14" s="20">
        <v>13200</v>
      </c>
      <c r="F14" s="20">
        <v>13200</v>
      </c>
      <c r="G14" s="20">
        <v>13200</v>
      </c>
      <c r="H14" s="24">
        <v>13200</v>
      </c>
      <c r="I14" s="24">
        <v>13200</v>
      </c>
      <c r="J14" s="24">
        <v>13200</v>
      </c>
      <c r="K14" s="24">
        <v>13200</v>
      </c>
      <c r="L14" s="24">
        <v>13200</v>
      </c>
      <c r="M14" s="24">
        <v>13200</v>
      </c>
    </row>
    <row r="15" spans="1:13" ht="38.25">
      <c r="A15" s="17">
        <v>11</v>
      </c>
      <c r="B15" s="18" t="s">
        <v>49</v>
      </c>
      <c r="C15" s="22" t="s">
        <v>11</v>
      </c>
      <c r="D15" s="20">
        <v>76</v>
      </c>
      <c r="E15" s="20">
        <v>114</v>
      </c>
      <c r="F15" s="20">
        <v>152</v>
      </c>
      <c r="G15" s="20">
        <v>152</v>
      </c>
      <c r="H15" s="24">
        <v>152</v>
      </c>
      <c r="I15" s="24">
        <v>152</v>
      </c>
      <c r="J15" s="24">
        <v>152</v>
      </c>
      <c r="K15" s="24">
        <v>152</v>
      </c>
      <c r="L15" s="24">
        <v>152</v>
      </c>
      <c r="M15" s="24">
        <v>152</v>
      </c>
    </row>
    <row r="16" spans="1:13" ht="25.5">
      <c r="A16" s="17">
        <v>12</v>
      </c>
      <c r="B16" s="18" t="s">
        <v>50</v>
      </c>
      <c r="C16" s="22" t="s">
        <v>11</v>
      </c>
      <c r="D16" s="20">
        <v>10000</v>
      </c>
      <c r="E16" s="20">
        <v>10000</v>
      </c>
      <c r="F16" s="20">
        <v>10000</v>
      </c>
      <c r="G16" s="20">
        <v>10000</v>
      </c>
      <c r="H16" s="24">
        <v>10000</v>
      </c>
      <c r="I16" s="24">
        <v>10000</v>
      </c>
      <c r="J16" s="24">
        <v>10000</v>
      </c>
      <c r="K16" s="24">
        <v>10000</v>
      </c>
      <c r="L16" s="24">
        <v>10000</v>
      </c>
      <c r="M16" s="24">
        <v>10000</v>
      </c>
    </row>
    <row r="17" spans="1:13" ht="38.25">
      <c r="A17" s="17">
        <v>13</v>
      </c>
      <c r="B17" s="18" t="s">
        <v>51</v>
      </c>
      <c r="C17" s="22" t="s">
        <v>11</v>
      </c>
      <c r="D17" s="24">
        <v>8400</v>
      </c>
      <c r="E17" s="20">
        <v>8400</v>
      </c>
      <c r="F17" s="20">
        <v>8400</v>
      </c>
      <c r="G17" s="20">
        <v>8400</v>
      </c>
      <c r="H17" s="24">
        <v>8400</v>
      </c>
      <c r="I17" s="24">
        <v>8400</v>
      </c>
      <c r="J17" s="24">
        <v>8400</v>
      </c>
      <c r="K17" s="24">
        <v>8400</v>
      </c>
      <c r="L17" s="24">
        <v>8400</v>
      </c>
      <c r="M17" s="24">
        <v>8400</v>
      </c>
    </row>
    <row r="18" spans="1:13" ht="25.5">
      <c r="A18" s="17">
        <v>14</v>
      </c>
      <c r="B18" s="18" t="s">
        <v>52</v>
      </c>
      <c r="C18" s="22" t="s">
        <v>11</v>
      </c>
      <c r="D18" s="20">
        <v>1496</v>
      </c>
      <c r="E18" s="20">
        <v>1496</v>
      </c>
      <c r="F18" s="20">
        <v>1496</v>
      </c>
      <c r="G18" s="20">
        <v>1496</v>
      </c>
      <c r="H18" s="24">
        <v>1496</v>
      </c>
      <c r="I18" s="24">
        <v>1496</v>
      </c>
      <c r="J18" s="24">
        <v>1496</v>
      </c>
      <c r="K18" s="24">
        <v>1496</v>
      </c>
      <c r="L18" s="24">
        <v>1496</v>
      </c>
      <c r="M18" s="24">
        <v>1496</v>
      </c>
    </row>
    <row r="19" spans="1:13" ht="25.5">
      <c r="A19" s="17">
        <v>15</v>
      </c>
      <c r="B19" s="18" t="s">
        <v>53</v>
      </c>
      <c r="C19" s="22" t="s">
        <v>11</v>
      </c>
      <c r="D19" s="20">
        <v>29600</v>
      </c>
      <c r="E19" s="20">
        <v>29600</v>
      </c>
      <c r="F19" s="20">
        <v>29600</v>
      </c>
      <c r="G19" s="20">
        <v>29600</v>
      </c>
      <c r="H19" s="24">
        <v>29600</v>
      </c>
      <c r="I19" s="24">
        <v>29600</v>
      </c>
      <c r="J19" s="24">
        <v>29600</v>
      </c>
      <c r="K19" s="24">
        <v>29600</v>
      </c>
      <c r="L19" s="24">
        <v>29600</v>
      </c>
      <c r="M19" s="24">
        <v>29600</v>
      </c>
    </row>
    <row r="20" spans="1:13" ht="25.5">
      <c r="A20" s="17">
        <v>16</v>
      </c>
      <c r="B20" s="18" t="s">
        <v>54</v>
      </c>
      <c r="C20" s="22" t="s">
        <v>11</v>
      </c>
      <c r="D20" s="24">
        <v>565</v>
      </c>
      <c r="E20" s="20">
        <v>565</v>
      </c>
      <c r="F20" s="20">
        <v>565</v>
      </c>
      <c r="G20" s="20">
        <v>565</v>
      </c>
      <c r="H20" s="24">
        <v>565</v>
      </c>
      <c r="I20" s="24">
        <v>565</v>
      </c>
      <c r="J20" s="24">
        <v>565</v>
      </c>
      <c r="K20" s="24">
        <v>565</v>
      </c>
      <c r="L20" s="24">
        <v>565</v>
      </c>
      <c r="M20" s="24">
        <v>565</v>
      </c>
    </row>
    <row r="21" spans="1:13" ht="25.5">
      <c r="A21" s="17">
        <v>17</v>
      </c>
      <c r="B21" s="18" t="s">
        <v>55</v>
      </c>
      <c r="C21" s="22" t="s">
        <v>11</v>
      </c>
      <c r="D21" s="20">
        <v>156.75</v>
      </c>
      <c r="E21" s="20">
        <v>209</v>
      </c>
      <c r="F21" s="20">
        <v>261.25</v>
      </c>
      <c r="G21" s="20">
        <v>261</v>
      </c>
      <c r="H21" s="24">
        <v>261</v>
      </c>
      <c r="I21" s="24">
        <v>261</v>
      </c>
      <c r="J21" s="24">
        <v>261</v>
      </c>
      <c r="K21" s="24">
        <v>261</v>
      </c>
      <c r="L21" s="24">
        <v>261</v>
      </c>
      <c r="M21" s="24">
        <v>261</v>
      </c>
    </row>
    <row r="22" spans="1:13" ht="25.5">
      <c r="A22" s="17">
        <v>18</v>
      </c>
      <c r="B22" s="18" t="s">
        <v>56</v>
      </c>
      <c r="C22" s="22" t="s">
        <v>11</v>
      </c>
      <c r="D22" s="20">
        <v>2610</v>
      </c>
      <c r="E22" s="20">
        <v>2610</v>
      </c>
      <c r="F22" s="20">
        <v>2610</v>
      </c>
      <c r="G22" s="20">
        <v>2610</v>
      </c>
      <c r="H22" s="24">
        <v>2610</v>
      </c>
      <c r="I22" s="24">
        <v>2610</v>
      </c>
      <c r="J22" s="24">
        <v>2610</v>
      </c>
      <c r="K22" s="24">
        <v>2610</v>
      </c>
      <c r="L22" s="24">
        <v>2610</v>
      </c>
      <c r="M22" s="24">
        <v>2610</v>
      </c>
    </row>
    <row r="23" spans="1:13" ht="38.25">
      <c r="A23" s="17">
        <v>19</v>
      </c>
      <c r="B23" s="18" t="s">
        <v>57</v>
      </c>
      <c r="C23" s="19" t="s">
        <v>58</v>
      </c>
      <c r="D23" s="24">
        <v>4000</v>
      </c>
      <c r="E23" s="20">
        <v>6000</v>
      </c>
      <c r="F23" s="20">
        <v>8000</v>
      </c>
      <c r="G23" s="20">
        <v>8000</v>
      </c>
      <c r="H23" s="24">
        <v>8000</v>
      </c>
      <c r="I23" s="24">
        <v>8000</v>
      </c>
      <c r="J23" s="24">
        <v>8000</v>
      </c>
      <c r="K23" s="24">
        <v>8000</v>
      </c>
      <c r="L23" s="24">
        <v>8000</v>
      </c>
      <c r="M23" s="24">
        <v>8000</v>
      </c>
    </row>
    <row r="24" spans="1:13" ht="51">
      <c r="A24" s="17">
        <v>20</v>
      </c>
      <c r="B24" s="18" t="s">
        <v>59</v>
      </c>
      <c r="C24" s="19" t="s">
        <v>20</v>
      </c>
      <c r="D24" s="20">
        <v>250</v>
      </c>
      <c r="E24" s="20">
        <v>283</v>
      </c>
      <c r="F24" s="20">
        <v>316</v>
      </c>
      <c r="G24" s="20">
        <v>316</v>
      </c>
      <c r="H24" s="24">
        <v>316</v>
      </c>
      <c r="I24" s="24">
        <v>316</v>
      </c>
      <c r="J24" s="24">
        <v>316</v>
      </c>
      <c r="K24" s="24">
        <v>316</v>
      </c>
      <c r="L24" s="24">
        <v>316</v>
      </c>
      <c r="M24" s="24">
        <v>316</v>
      </c>
    </row>
    <row r="25" spans="1:13" ht="25.5">
      <c r="A25" s="17">
        <v>21</v>
      </c>
      <c r="B25" s="19" t="s">
        <v>60</v>
      </c>
      <c r="C25" s="19" t="s">
        <v>20</v>
      </c>
      <c r="D25" s="24">
        <v>13252</v>
      </c>
      <c r="E25" s="20">
        <v>19878</v>
      </c>
      <c r="F25" s="20">
        <v>26504</v>
      </c>
      <c r="G25" s="20">
        <v>26504</v>
      </c>
      <c r="H25" s="23">
        <v>26504</v>
      </c>
      <c r="I25" s="24">
        <v>26504</v>
      </c>
      <c r="J25" s="24">
        <v>26504</v>
      </c>
      <c r="K25" s="24">
        <v>26504</v>
      </c>
      <c r="L25" s="24">
        <v>26504</v>
      </c>
      <c r="M25" s="24">
        <v>26504</v>
      </c>
    </row>
    <row r="26" spans="1:13" ht="25.5">
      <c r="A26" s="17">
        <v>22</v>
      </c>
      <c r="B26" s="18" t="s">
        <v>61</v>
      </c>
      <c r="C26" s="19" t="s">
        <v>20</v>
      </c>
      <c r="D26" s="20">
        <v>35120</v>
      </c>
      <c r="E26" s="20">
        <v>52680</v>
      </c>
      <c r="F26" s="20">
        <v>70240</v>
      </c>
      <c r="G26" s="20">
        <v>70240</v>
      </c>
      <c r="H26" s="24">
        <v>70240</v>
      </c>
      <c r="I26" s="24">
        <v>70240</v>
      </c>
      <c r="J26" s="24">
        <v>70240</v>
      </c>
      <c r="K26" s="24">
        <v>70240</v>
      </c>
      <c r="L26" s="24">
        <v>70240</v>
      </c>
      <c r="M26" s="24">
        <v>70240</v>
      </c>
    </row>
    <row r="27" spans="1:13" ht="38.25">
      <c r="A27" s="17">
        <v>23</v>
      </c>
      <c r="B27" s="18" t="s">
        <v>62</v>
      </c>
      <c r="C27" s="22" t="s">
        <v>63</v>
      </c>
      <c r="D27" s="23">
        <v>140000</v>
      </c>
      <c r="E27" s="23">
        <v>140000</v>
      </c>
      <c r="F27" s="23">
        <v>140000</v>
      </c>
      <c r="G27" s="23">
        <v>140000</v>
      </c>
      <c r="H27" s="25">
        <v>140000</v>
      </c>
      <c r="I27" s="25">
        <v>140000</v>
      </c>
      <c r="J27" s="25">
        <v>140000</v>
      </c>
      <c r="K27" s="25">
        <v>140000</v>
      </c>
      <c r="L27" s="25">
        <v>140000</v>
      </c>
      <c r="M27" s="25">
        <v>140000</v>
      </c>
    </row>
    <row r="28" spans="1:13" ht="25.5">
      <c r="A28" s="17">
        <v>24</v>
      </c>
      <c r="B28" s="19" t="s">
        <v>64</v>
      </c>
      <c r="C28" s="22" t="s">
        <v>65</v>
      </c>
      <c r="D28" s="20">
        <v>2000</v>
      </c>
      <c r="E28" s="20">
        <v>2000</v>
      </c>
      <c r="F28" s="20">
        <v>2000</v>
      </c>
      <c r="G28" s="20">
        <v>2000</v>
      </c>
      <c r="H28" s="24">
        <v>2000</v>
      </c>
      <c r="I28" s="24">
        <v>2000</v>
      </c>
      <c r="J28" s="24">
        <v>2000</v>
      </c>
      <c r="K28" s="24">
        <v>2000</v>
      </c>
      <c r="L28" s="24">
        <v>2000</v>
      </c>
      <c r="M28" s="24">
        <v>2000</v>
      </c>
    </row>
    <row r="29" spans="1:13" ht="25.5">
      <c r="A29" s="17">
        <v>25</v>
      </c>
      <c r="B29" s="19" t="s">
        <v>66</v>
      </c>
      <c r="C29" s="22" t="s">
        <v>65</v>
      </c>
      <c r="D29" s="20">
        <v>7500</v>
      </c>
      <c r="E29" s="20">
        <v>10000</v>
      </c>
      <c r="F29" s="20">
        <v>12500</v>
      </c>
      <c r="G29" s="20">
        <v>12500</v>
      </c>
      <c r="H29" s="24">
        <v>12500</v>
      </c>
      <c r="I29" s="24">
        <v>12500</v>
      </c>
      <c r="J29" s="24">
        <v>12500</v>
      </c>
      <c r="K29" s="24">
        <v>12500</v>
      </c>
      <c r="L29" s="24">
        <v>12500</v>
      </c>
      <c r="M29" s="24">
        <v>12500</v>
      </c>
    </row>
    <row r="30" spans="1:13" ht="25.5">
      <c r="A30" s="17">
        <v>26</v>
      </c>
      <c r="B30" s="19" t="s">
        <v>67</v>
      </c>
      <c r="C30" s="22" t="s">
        <v>65</v>
      </c>
      <c r="D30" s="20">
        <v>350</v>
      </c>
      <c r="E30" s="20">
        <v>450</v>
      </c>
      <c r="F30" s="20">
        <v>450</v>
      </c>
      <c r="G30" s="20">
        <v>450</v>
      </c>
      <c r="H30" s="24">
        <v>450</v>
      </c>
      <c r="I30" s="24">
        <v>450</v>
      </c>
      <c r="J30" s="24">
        <v>450</v>
      </c>
      <c r="K30" s="24">
        <v>450</v>
      </c>
      <c r="L30" s="24">
        <v>450</v>
      </c>
      <c r="M30" s="24">
        <v>450</v>
      </c>
    </row>
    <row r="31" spans="1:13" ht="38.25">
      <c r="A31" s="17">
        <v>27</v>
      </c>
      <c r="B31" s="18" t="s">
        <v>68</v>
      </c>
      <c r="C31" s="26"/>
      <c r="D31" s="24">
        <v>22907</v>
      </c>
      <c r="E31" s="20">
        <v>22907</v>
      </c>
      <c r="F31" s="20">
        <v>22907</v>
      </c>
      <c r="G31" s="20">
        <v>22907</v>
      </c>
      <c r="H31" s="24">
        <v>22907</v>
      </c>
      <c r="I31" s="24">
        <v>22907</v>
      </c>
      <c r="J31" s="24">
        <v>22907</v>
      </c>
      <c r="K31" s="24">
        <v>22907</v>
      </c>
      <c r="L31" s="24">
        <v>22907</v>
      </c>
      <c r="M31" s="24">
        <v>22907</v>
      </c>
    </row>
    <row r="32" spans="1:13" ht="51.75" thickBot="1">
      <c r="A32" s="17">
        <v>28</v>
      </c>
      <c r="B32" s="27" t="s">
        <v>69</v>
      </c>
      <c r="C32" s="28"/>
      <c r="D32" s="29">
        <v>8325</v>
      </c>
      <c r="E32" s="29">
        <v>11101</v>
      </c>
      <c r="F32" s="29">
        <v>13876</v>
      </c>
      <c r="G32" s="29">
        <v>13876</v>
      </c>
      <c r="H32" s="30">
        <v>13876</v>
      </c>
      <c r="I32" s="30">
        <v>13876</v>
      </c>
      <c r="J32" s="30">
        <v>13876</v>
      </c>
      <c r="K32" s="30">
        <v>13876</v>
      </c>
      <c r="L32" s="30">
        <v>13876</v>
      </c>
      <c r="M32" s="30">
        <v>13876</v>
      </c>
    </row>
    <row r="33" spans="1:13" s="1" customFormat="1" ht="13.5" thickBot="1">
      <c r="A33" s="31" t="s">
        <v>70</v>
      </c>
      <c r="B33" s="32"/>
      <c r="C33" s="33"/>
      <c r="D33" s="34">
        <v>1307308.3</v>
      </c>
      <c r="E33" s="34">
        <v>1610942.7</v>
      </c>
      <c r="F33" s="34">
        <v>1894477.1</v>
      </c>
      <c r="G33" s="34">
        <v>1894477</v>
      </c>
      <c r="H33" s="35">
        <v>1894477</v>
      </c>
      <c r="I33" s="35">
        <v>1894477</v>
      </c>
      <c r="J33" s="35">
        <v>1894477</v>
      </c>
      <c r="K33" s="35">
        <v>1894477</v>
      </c>
      <c r="L33" s="35">
        <v>1894477</v>
      </c>
      <c r="M33" s="36">
        <v>1894477</v>
      </c>
    </row>
    <row r="34" spans="1:13" ht="12.75">
      <c r="A34" s="37"/>
      <c r="B34" s="38"/>
      <c r="C34" s="39"/>
      <c r="D34" s="40"/>
      <c r="E34" s="40"/>
      <c r="F34" s="40"/>
      <c r="G34" s="40"/>
      <c r="H34" s="41"/>
      <c r="I34" s="41"/>
      <c r="J34" s="41"/>
      <c r="K34" s="41"/>
      <c r="L34" s="41"/>
      <c r="M34" s="41"/>
    </row>
    <row r="35" spans="1:13" ht="12.75">
      <c r="A35" s="42" t="s">
        <v>71</v>
      </c>
      <c r="B35" s="43"/>
      <c r="C35" s="39"/>
      <c r="D35" s="40"/>
      <c r="E35" s="40"/>
      <c r="F35" s="40"/>
      <c r="G35" s="40"/>
      <c r="H35" s="40"/>
      <c r="I35" s="41"/>
      <c r="J35" s="41"/>
      <c r="K35" s="41"/>
      <c r="L35" s="41"/>
      <c r="M35" s="41"/>
    </row>
    <row r="36" spans="1:13" ht="25.5">
      <c r="A36" s="17">
        <v>29</v>
      </c>
      <c r="B36" s="18" t="s">
        <v>72</v>
      </c>
      <c r="C36" s="22" t="s">
        <v>39</v>
      </c>
      <c r="D36" s="20">
        <v>200000</v>
      </c>
      <c r="E36" s="20">
        <v>300000</v>
      </c>
      <c r="F36" s="20">
        <v>400000</v>
      </c>
      <c r="G36" s="20">
        <v>400000</v>
      </c>
      <c r="H36" s="24">
        <v>400000</v>
      </c>
      <c r="I36" s="24">
        <v>400000</v>
      </c>
      <c r="J36" s="24">
        <v>400000</v>
      </c>
      <c r="K36" s="24">
        <v>400000</v>
      </c>
      <c r="L36" s="24">
        <v>400000</v>
      </c>
      <c r="M36" s="24">
        <v>400000</v>
      </c>
    </row>
    <row r="37" spans="1:13" ht="38.25">
      <c r="A37" s="17">
        <v>30</v>
      </c>
      <c r="B37" s="18" t="s">
        <v>73</v>
      </c>
      <c r="C37" s="22" t="s">
        <v>39</v>
      </c>
      <c r="D37" s="25">
        <v>64500</v>
      </c>
      <c r="E37" s="25">
        <v>96750</v>
      </c>
      <c r="F37" s="25">
        <v>129000</v>
      </c>
      <c r="G37" s="25">
        <v>129000</v>
      </c>
      <c r="H37" s="25">
        <v>129000</v>
      </c>
      <c r="I37" s="25">
        <v>129000</v>
      </c>
      <c r="J37" s="25">
        <v>129000</v>
      </c>
      <c r="K37" s="25">
        <v>129000</v>
      </c>
      <c r="L37" s="25">
        <v>129000</v>
      </c>
      <c r="M37" s="25">
        <v>129000</v>
      </c>
    </row>
    <row r="38" spans="1:13" ht="38.25">
      <c r="A38" s="17">
        <v>31</v>
      </c>
      <c r="B38" s="18" t="s">
        <v>74</v>
      </c>
      <c r="C38" s="22" t="s">
        <v>39</v>
      </c>
      <c r="D38" s="25">
        <v>134060</v>
      </c>
      <c r="E38" s="23">
        <v>134060</v>
      </c>
      <c r="F38" s="23">
        <v>134060</v>
      </c>
      <c r="G38" s="23">
        <v>134060</v>
      </c>
      <c r="H38" s="25">
        <v>134060</v>
      </c>
      <c r="I38" s="25">
        <v>134060</v>
      </c>
      <c r="J38" s="25">
        <v>134060</v>
      </c>
      <c r="K38" s="25">
        <v>134060</v>
      </c>
      <c r="L38" s="25">
        <v>134060</v>
      </c>
      <c r="M38" s="25">
        <v>134060</v>
      </c>
    </row>
    <row r="39" spans="1:13" ht="25.5">
      <c r="A39" s="17">
        <v>32</v>
      </c>
      <c r="B39" s="18" t="s">
        <v>75</v>
      </c>
      <c r="C39" s="22" t="s">
        <v>39</v>
      </c>
      <c r="D39" s="20">
        <v>814445</v>
      </c>
      <c r="E39" s="20">
        <v>814445</v>
      </c>
      <c r="F39" s="20">
        <v>814445</v>
      </c>
      <c r="G39" s="20">
        <v>814445</v>
      </c>
      <c r="H39" s="24">
        <v>814445</v>
      </c>
      <c r="I39" s="24">
        <v>814445</v>
      </c>
      <c r="J39" s="24">
        <v>814445</v>
      </c>
      <c r="K39" s="24">
        <v>814445</v>
      </c>
      <c r="L39" s="24">
        <v>814445</v>
      </c>
      <c r="M39" s="24">
        <v>814445</v>
      </c>
    </row>
    <row r="40" spans="1:13" ht="76.5">
      <c r="A40" s="17">
        <v>33</v>
      </c>
      <c r="B40" s="18" t="s">
        <v>76</v>
      </c>
      <c r="C40" s="22" t="s">
        <v>39</v>
      </c>
      <c r="D40" s="20">
        <v>104890</v>
      </c>
      <c r="E40" s="20">
        <v>104890</v>
      </c>
      <c r="F40" s="20">
        <v>104890</v>
      </c>
      <c r="G40" s="20">
        <v>104890</v>
      </c>
      <c r="H40" s="20">
        <v>104890</v>
      </c>
      <c r="I40" s="24">
        <v>104890</v>
      </c>
      <c r="J40" s="24">
        <v>104890</v>
      </c>
      <c r="K40" s="24">
        <v>104890</v>
      </c>
      <c r="L40" s="24">
        <v>104890</v>
      </c>
      <c r="M40" s="24">
        <v>104890</v>
      </c>
    </row>
    <row r="41" spans="1:13" ht="38.25">
      <c r="A41" s="17">
        <v>34</v>
      </c>
      <c r="B41" s="18" t="s">
        <v>77</v>
      </c>
      <c r="C41" s="22" t="s">
        <v>78</v>
      </c>
      <c r="D41" s="23">
        <v>1647</v>
      </c>
      <c r="E41" s="23">
        <v>1647</v>
      </c>
      <c r="F41" s="23">
        <v>1647</v>
      </c>
      <c r="G41" s="23">
        <v>1647</v>
      </c>
      <c r="H41" s="23">
        <v>1647</v>
      </c>
      <c r="I41" s="25">
        <v>1647</v>
      </c>
      <c r="J41" s="25">
        <v>1647</v>
      </c>
      <c r="K41" s="25">
        <v>1647</v>
      </c>
      <c r="L41" s="25">
        <v>1647</v>
      </c>
      <c r="M41" s="25">
        <v>1647</v>
      </c>
    </row>
    <row r="42" spans="1:13" ht="38.25">
      <c r="A42" s="17">
        <v>35</v>
      </c>
      <c r="B42" s="18" t="s">
        <v>79</v>
      </c>
      <c r="C42" s="22" t="s">
        <v>78</v>
      </c>
      <c r="D42" s="24">
        <v>286</v>
      </c>
      <c r="E42" s="20">
        <v>286</v>
      </c>
      <c r="F42" s="20">
        <v>286</v>
      </c>
      <c r="G42" s="20">
        <v>286</v>
      </c>
      <c r="H42" s="24">
        <v>286</v>
      </c>
      <c r="I42" s="24">
        <v>286</v>
      </c>
      <c r="J42" s="24">
        <v>286</v>
      </c>
      <c r="K42" s="24">
        <v>286</v>
      </c>
      <c r="L42" s="24">
        <v>286</v>
      </c>
      <c r="M42" s="24">
        <v>286</v>
      </c>
    </row>
    <row r="43" spans="1:13" ht="38.25">
      <c r="A43" s="17">
        <v>36</v>
      </c>
      <c r="B43" s="18" t="s">
        <v>80</v>
      </c>
      <c r="C43" s="22" t="s">
        <v>18</v>
      </c>
      <c r="D43" s="20">
        <v>162700</v>
      </c>
      <c r="E43" s="20">
        <v>162700</v>
      </c>
      <c r="F43" s="20">
        <v>162700</v>
      </c>
      <c r="G43" s="20">
        <v>162700</v>
      </c>
      <c r="H43" s="20">
        <v>162700</v>
      </c>
      <c r="I43" s="24">
        <v>162700</v>
      </c>
      <c r="J43" s="24">
        <v>162700</v>
      </c>
      <c r="K43" s="24">
        <v>162700</v>
      </c>
      <c r="L43" s="24">
        <v>162700</v>
      </c>
      <c r="M43" s="24">
        <v>162700</v>
      </c>
    </row>
    <row r="44" spans="1:13" ht="76.5">
      <c r="A44" s="17">
        <v>37</v>
      </c>
      <c r="B44" s="18" t="s">
        <v>81</v>
      </c>
      <c r="C44" s="22" t="s">
        <v>18</v>
      </c>
      <c r="D44" s="20">
        <v>333083</v>
      </c>
      <c r="E44" s="20">
        <v>333083</v>
      </c>
      <c r="F44" s="20">
        <v>333083</v>
      </c>
      <c r="G44" s="20">
        <v>333083</v>
      </c>
      <c r="H44" s="20">
        <v>333083</v>
      </c>
      <c r="I44" s="20">
        <v>333083</v>
      </c>
      <c r="J44" s="20">
        <v>333083</v>
      </c>
      <c r="K44" s="20">
        <v>333083</v>
      </c>
      <c r="L44" s="20">
        <v>333083</v>
      </c>
      <c r="M44" s="20">
        <v>333083</v>
      </c>
    </row>
    <row r="45" spans="1:13" ht="25.5">
      <c r="A45" s="17">
        <v>38</v>
      </c>
      <c r="B45" s="18" t="s">
        <v>82</v>
      </c>
      <c r="C45" s="22" t="s">
        <v>18</v>
      </c>
      <c r="D45" s="20">
        <v>29000</v>
      </c>
      <c r="E45" s="20">
        <v>29000</v>
      </c>
      <c r="F45" s="20">
        <v>29000</v>
      </c>
      <c r="G45" s="20">
        <v>29000</v>
      </c>
      <c r="H45" s="20">
        <v>29000</v>
      </c>
      <c r="I45" s="20">
        <v>29000</v>
      </c>
      <c r="J45" s="20">
        <v>29000</v>
      </c>
      <c r="K45" s="20">
        <v>29000</v>
      </c>
      <c r="L45" s="20">
        <v>29000</v>
      </c>
      <c r="M45" s="20">
        <v>29000</v>
      </c>
    </row>
    <row r="46" spans="1:13" ht="51.75" thickBot="1">
      <c r="A46" s="17">
        <v>39</v>
      </c>
      <c r="B46" s="27" t="s">
        <v>83</v>
      </c>
      <c r="C46" s="44" t="s">
        <v>20</v>
      </c>
      <c r="D46" s="45">
        <v>7085.5</v>
      </c>
      <c r="E46" s="45">
        <v>7085.5</v>
      </c>
      <c r="F46" s="45">
        <v>7085.5</v>
      </c>
      <c r="G46" s="45">
        <v>7086</v>
      </c>
      <c r="H46" s="45">
        <v>7086</v>
      </c>
      <c r="I46" s="45">
        <v>7086</v>
      </c>
      <c r="J46" s="46">
        <v>7086</v>
      </c>
      <c r="K46" s="46">
        <v>7086</v>
      </c>
      <c r="L46" s="46">
        <v>7086</v>
      </c>
      <c r="M46" s="46">
        <v>7086</v>
      </c>
    </row>
    <row r="47" spans="1:13" s="1" customFormat="1" ht="13.5" thickBot="1">
      <c r="A47" s="31" t="s">
        <v>84</v>
      </c>
      <c r="B47" s="32"/>
      <c r="C47" s="47"/>
      <c r="D47" s="48">
        <v>1851696.5</v>
      </c>
      <c r="E47" s="49">
        <v>1983946.5</v>
      </c>
      <c r="F47" s="49">
        <v>2116196.5</v>
      </c>
      <c r="G47" s="49">
        <v>2116197</v>
      </c>
      <c r="H47" s="48">
        <v>2116197</v>
      </c>
      <c r="I47" s="48">
        <v>2116197</v>
      </c>
      <c r="J47" s="48">
        <v>2116197</v>
      </c>
      <c r="K47" s="48">
        <v>2116197</v>
      </c>
      <c r="L47" s="48">
        <v>2116197</v>
      </c>
      <c r="M47" s="50">
        <v>2116197</v>
      </c>
    </row>
    <row r="48" spans="1:13" ht="12.75">
      <c r="A48" s="43"/>
      <c r="B48" s="51"/>
      <c r="C48" s="43"/>
      <c r="D48" s="40"/>
      <c r="E48" s="40"/>
      <c r="F48" s="40"/>
      <c r="G48" s="40"/>
      <c r="H48" s="41"/>
      <c r="I48" s="41"/>
      <c r="J48" s="41"/>
      <c r="K48" s="41"/>
      <c r="L48" s="41"/>
      <c r="M48" s="41"/>
    </row>
    <row r="49" spans="1:13" ht="13.5" thickBot="1">
      <c r="A49" s="43"/>
      <c r="B49" s="51"/>
      <c r="C49" s="43"/>
      <c r="D49" s="41"/>
      <c r="E49" s="40"/>
      <c r="F49" s="40"/>
      <c r="G49" s="40"/>
      <c r="H49" s="41"/>
      <c r="I49" s="41"/>
      <c r="J49" s="41"/>
      <c r="K49" s="41"/>
      <c r="L49" s="41"/>
      <c r="M49" s="41"/>
    </row>
    <row r="50" spans="1:13" s="1" customFormat="1" ht="13.5" thickBot="1">
      <c r="A50" s="31" t="s">
        <v>85</v>
      </c>
      <c r="B50" s="32"/>
      <c r="C50" s="47"/>
      <c r="D50" s="34">
        <v>3159004.8</v>
      </c>
      <c r="E50" s="34">
        <v>3594889.2</v>
      </c>
      <c r="F50" s="34">
        <v>4010673.6</v>
      </c>
      <c r="G50" s="34">
        <v>4010674</v>
      </c>
      <c r="H50" s="35">
        <v>4010674</v>
      </c>
      <c r="I50" s="35">
        <v>4010674</v>
      </c>
      <c r="J50" s="35">
        <v>4010674</v>
      </c>
      <c r="K50" s="35">
        <v>4010674</v>
      </c>
      <c r="L50" s="35">
        <v>4010674</v>
      </c>
      <c r="M50" s="36">
        <v>4010674</v>
      </c>
    </row>
    <row r="51" spans="1:13" ht="12.75">
      <c r="A51" s="52"/>
      <c r="B51" s="53"/>
      <c r="C51" s="54"/>
      <c r="D51" s="55"/>
      <c r="E51" s="55"/>
      <c r="F51" s="55"/>
      <c r="G51" s="55"/>
      <c r="H51" s="56"/>
      <c r="I51" s="56"/>
      <c r="J51" s="56"/>
      <c r="K51" s="56"/>
      <c r="L51" s="56"/>
      <c r="M51" s="56"/>
    </row>
    <row r="52" spans="1:13" ht="12.75">
      <c r="A52" s="52"/>
      <c r="B52" s="57"/>
      <c r="C52" s="58"/>
      <c r="D52" s="59"/>
      <c r="E52" s="59"/>
      <c r="F52" s="59"/>
      <c r="G52" s="59"/>
      <c r="H52" s="60"/>
      <c r="I52" s="60"/>
      <c r="J52" s="60"/>
      <c r="K52" s="60"/>
      <c r="L52" s="60"/>
      <c r="M52" s="60"/>
    </row>
    <row r="53" spans="1:13" ht="12.75">
      <c r="A53" s="52"/>
      <c r="B53" s="61"/>
      <c r="C53" s="54"/>
      <c r="D53" s="56"/>
      <c r="E53" s="55"/>
      <c r="F53" s="55"/>
      <c r="G53" s="55"/>
      <c r="H53" s="56"/>
      <c r="I53" s="56"/>
      <c r="J53" s="56"/>
      <c r="K53" s="56"/>
      <c r="L53" s="56"/>
      <c r="M53" s="56"/>
    </row>
    <row r="54" spans="1:13" ht="12.75">
      <c r="A54" s="62"/>
      <c r="B54" s="63"/>
      <c r="C54" s="63"/>
      <c r="D54" s="64"/>
      <c r="E54" s="64"/>
      <c r="F54" s="64"/>
      <c r="G54" s="64"/>
      <c r="H54" s="64"/>
      <c r="I54" s="64"/>
      <c r="J54" s="64"/>
      <c r="K54" s="64"/>
      <c r="L54" s="64"/>
      <c r="M54" s="64"/>
    </row>
    <row r="55" spans="1:13" ht="12.75">
      <c r="A55" s="21"/>
      <c r="B55" s="21"/>
      <c r="C55" s="21"/>
      <c r="D55" s="21"/>
      <c r="E55" s="21"/>
      <c r="F55" s="21"/>
      <c r="G55" s="21"/>
      <c r="H55" s="21"/>
      <c r="I55" s="21"/>
      <c r="J55" s="21"/>
      <c r="K55" s="21"/>
      <c r="L55" s="21"/>
      <c r="M55" s="21"/>
    </row>
    <row r="56" spans="1:13" ht="12.75">
      <c r="A56" s="62"/>
      <c r="B56" s="63"/>
      <c r="C56" s="63"/>
      <c r="D56" s="64"/>
      <c r="E56" s="64"/>
      <c r="F56" s="64"/>
      <c r="G56" s="64"/>
      <c r="H56" s="64"/>
      <c r="I56" s="64"/>
      <c r="J56" s="64"/>
      <c r="K56" s="64"/>
      <c r="L56" s="64"/>
      <c r="M56" s="64"/>
    </row>
    <row r="57" spans="1:13" ht="12.75">
      <c r="A57" s="21"/>
      <c r="B57" s="21"/>
      <c r="C57" s="21"/>
      <c r="D57" s="21"/>
      <c r="E57" s="21"/>
      <c r="F57" s="21"/>
      <c r="G57" s="21"/>
      <c r="H57" s="21"/>
      <c r="I57" s="21"/>
      <c r="J57" s="21"/>
      <c r="K57" s="21"/>
      <c r="L57" s="21"/>
      <c r="M57" s="21"/>
    </row>
    <row r="58" spans="1:13" ht="12.75">
      <c r="A58" s="21"/>
      <c r="B58" s="21"/>
      <c r="C58" s="21"/>
      <c r="D58" s="21"/>
      <c r="E58" s="21"/>
      <c r="F58" s="21"/>
      <c r="G58" s="21"/>
      <c r="H58" s="21"/>
      <c r="I58" s="21"/>
      <c r="J58" s="21"/>
      <c r="K58" s="21"/>
      <c r="L58" s="21"/>
      <c r="M58" s="21"/>
    </row>
    <row r="59" spans="1:13" ht="12.75">
      <c r="A59" s="21"/>
      <c r="B59" s="21"/>
      <c r="C59" s="21"/>
      <c r="D59" s="21"/>
      <c r="E59" s="21"/>
      <c r="F59" s="21"/>
      <c r="G59" s="21"/>
      <c r="H59" s="21"/>
      <c r="I59" s="21"/>
      <c r="J59" s="21"/>
      <c r="K59" s="21"/>
      <c r="L59" s="21"/>
      <c r="M59" s="21"/>
    </row>
    <row r="60" spans="1:13" ht="12.75">
      <c r="A60" s="21"/>
      <c r="B60" s="21"/>
      <c r="C60" s="21"/>
      <c r="D60" s="21"/>
      <c r="E60" s="21"/>
      <c r="F60" s="21"/>
      <c r="G60" s="21"/>
      <c r="H60" s="21"/>
      <c r="I60" s="21"/>
      <c r="J60" s="21"/>
      <c r="K60" s="21"/>
      <c r="L60" s="21"/>
      <c r="M60" s="21"/>
    </row>
    <row r="61" spans="1:13" ht="12.75">
      <c r="A61" s="21"/>
      <c r="B61" s="21"/>
      <c r="C61" s="21"/>
      <c r="D61" s="21"/>
      <c r="E61" s="21"/>
      <c r="F61" s="21"/>
      <c r="G61" s="21"/>
      <c r="H61" s="21"/>
      <c r="I61" s="21"/>
      <c r="J61" s="21"/>
      <c r="K61" s="21"/>
      <c r="L61" s="21"/>
      <c r="M61" s="21"/>
    </row>
    <row r="62" spans="1:13" ht="12.75">
      <c r="A62" s="21"/>
      <c r="B62" s="21"/>
      <c r="C62" s="21"/>
      <c r="D62" s="21"/>
      <c r="E62" s="21"/>
      <c r="F62" s="21"/>
      <c r="G62" s="21"/>
      <c r="H62" s="21"/>
      <c r="I62" s="21"/>
      <c r="J62" s="21"/>
      <c r="K62" s="21"/>
      <c r="L62" s="21"/>
      <c r="M62" s="21"/>
    </row>
    <row r="63" spans="1:13" ht="12.75">
      <c r="A63" s="21"/>
      <c r="B63" s="21"/>
      <c r="C63" s="21"/>
      <c r="D63" s="21"/>
      <c r="E63" s="21"/>
      <c r="F63" s="21"/>
      <c r="G63" s="21"/>
      <c r="H63" s="21"/>
      <c r="I63" s="21"/>
      <c r="J63" s="21"/>
      <c r="K63" s="21"/>
      <c r="L63" s="21"/>
      <c r="M63" s="21"/>
    </row>
    <row r="64" spans="1:13" ht="12.75">
      <c r="A64" s="21"/>
      <c r="B64" s="21"/>
      <c r="C64" s="21"/>
      <c r="D64" s="21"/>
      <c r="E64" s="21"/>
      <c r="F64" s="21"/>
      <c r="G64" s="21"/>
      <c r="H64" s="21"/>
      <c r="I64" s="21"/>
      <c r="J64" s="21"/>
      <c r="K64" s="21"/>
      <c r="L64" s="21"/>
      <c r="M64" s="21"/>
    </row>
    <row r="65" spans="1:13" ht="12.75">
      <c r="A65" s="21"/>
      <c r="B65" s="21"/>
      <c r="C65" s="21"/>
      <c r="D65" s="21"/>
      <c r="E65" s="21"/>
      <c r="F65" s="21"/>
      <c r="G65" s="21"/>
      <c r="H65" s="21"/>
      <c r="I65" s="21"/>
      <c r="J65" s="21"/>
      <c r="K65" s="21"/>
      <c r="L65" s="21"/>
      <c r="M65" s="21"/>
    </row>
    <row r="66" spans="1:13" ht="12.75">
      <c r="A66" s="21"/>
      <c r="B66" s="21"/>
      <c r="C66" s="21"/>
      <c r="D66" s="21"/>
      <c r="E66" s="21"/>
      <c r="F66" s="21"/>
      <c r="G66" s="21"/>
      <c r="H66" s="21"/>
      <c r="I66" s="21"/>
      <c r="J66" s="21"/>
      <c r="K66" s="21"/>
      <c r="L66" s="21"/>
      <c r="M66" s="21"/>
    </row>
    <row r="67" spans="1:13" ht="12.75">
      <c r="A67" s="21"/>
      <c r="B67" s="21"/>
      <c r="C67" s="21"/>
      <c r="D67" s="21"/>
      <c r="E67" s="21"/>
      <c r="F67" s="21"/>
      <c r="G67" s="21"/>
      <c r="H67" s="21"/>
      <c r="I67" s="21"/>
      <c r="J67" s="21"/>
      <c r="K67" s="21"/>
      <c r="L67" s="21"/>
      <c r="M67" s="21"/>
    </row>
    <row r="68" spans="1:13" ht="12.75">
      <c r="A68" s="21"/>
      <c r="B68" s="21"/>
      <c r="C68" s="21"/>
      <c r="D68" s="21"/>
      <c r="E68" s="21"/>
      <c r="F68" s="21"/>
      <c r="G68" s="21"/>
      <c r="H68" s="21"/>
      <c r="I68" s="21"/>
      <c r="J68" s="21"/>
      <c r="K68" s="21"/>
      <c r="L68" s="21"/>
      <c r="M68" s="21"/>
    </row>
    <row r="69" spans="1:13" ht="12.75">
      <c r="A69" s="21"/>
      <c r="B69" s="21"/>
      <c r="C69" s="21"/>
      <c r="D69" s="21"/>
      <c r="E69" s="21"/>
      <c r="F69" s="21"/>
      <c r="G69" s="21"/>
      <c r="H69" s="21"/>
      <c r="I69" s="21"/>
      <c r="J69" s="21"/>
      <c r="K69" s="21"/>
      <c r="L69" s="21"/>
      <c r="M69" s="21"/>
    </row>
    <row r="70" spans="1:13" ht="12.75">
      <c r="A70" s="21"/>
      <c r="B70" s="21"/>
      <c r="C70" s="21"/>
      <c r="D70" s="21"/>
      <c r="E70" s="21"/>
      <c r="F70" s="21"/>
      <c r="G70" s="21"/>
      <c r="H70" s="21"/>
      <c r="I70" s="21"/>
      <c r="J70" s="21"/>
      <c r="K70" s="21"/>
      <c r="L70" s="21"/>
      <c r="M70" s="21"/>
    </row>
    <row r="71" spans="1:13" ht="12.75">
      <c r="A71" s="21"/>
      <c r="B71" s="21"/>
      <c r="C71" s="21"/>
      <c r="D71" s="21"/>
      <c r="E71" s="21"/>
      <c r="F71" s="21"/>
      <c r="G71" s="21"/>
      <c r="H71" s="21"/>
      <c r="I71" s="21"/>
      <c r="J71" s="21"/>
      <c r="K71" s="21"/>
      <c r="L71" s="21"/>
      <c r="M71" s="21"/>
    </row>
    <row r="72" spans="1:13" ht="12.75">
      <c r="A72" s="21"/>
      <c r="B72" s="21"/>
      <c r="C72" s="21"/>
      <c r="D72" s="21"/>
      <c r="E72" s="21"/>
      <c r="F72" s="21"/>
      <c r="G72" s="21"/>
      <c r="H72" s="21"/>
      <c r="I72" s="21"/>
      <c r="J72" s="21"/>
      <c r="K72" s="21"/>
      <c r="L72" s="21"/>
      <c r="M72" s="21"/>
    </row>
    <row r="73" spans="1:13" ht="12.75">
      <c r="A73" s="21"/>
      <c r="B73" s="21"/>
      <c r="C73" s="21"/>
      <c r="D73" s="21"/>
      <c r="E73" s="21"/>
      <c r="F73" s="21"/>
      <c r="G73" s="21"/>
      <c r="H73" s="21"/>
      <c r="I73" s="21"/>
      <c r="J73" s="21"/>
      <c r="K73" s="21"/>
      <c r="L73" s="21"/>
      <c r="M73" s="21"/>
    </row>
    <row r="74" spans="1:13" ht="12.75">
      <c r="A74" s="21"/>
      <c r="B74" s="21"/>
      <c r="C74" s="21"/>
      <c r="D74" s="21"/>
      <c r="E74" s="21"/>
      <c r="F74" s="21"/>
      <c r="G74" s="21"/>
      <c r="H74" s="21"/>
      <c r="I74" s="21"/>
      <c r="J74" s="21"/>
      <c r="K74" s="21"/>
      <c r="L74" s="21"/>
      <c r="M74" s="21"/>
    </row>
    <row r="75" spans="1:13" ht="12.75">
      <c r="A75" s="21"/>
      <c r="B75" s="21"/>
      <c r="C75" s="21"/>
      <c r="D75" s="21"/>
      <c r="E75" s="21"/>
      <c r="F75" s="21"/>
      <c r="G75" s="21"/>
      <c r="H75" s="21"/>
      <c r="I75" s="21"/>
      <c r="J75" s="21"/>
      <c r="K75" s="21"/>
      <c r="L75" s="21"/>
      <c r="M75" s="21"/>
    </row>
    <row r="76" spans="1:13" ht="12.75">
      <c r="A76" s="21"/>
      <c r="B76" s="21"/>
      <c r="C76" s="21"/>
      <c r="D76" s="21"/>
      <c r="E76" s="21"/>
      <c r="F76" s="21"/>
      <c r="G76" s="21"/>
      <c r="H76" s="21"/>
      <c r="I76" s="21"/>
      <c r="J76" s="21"/>
      <c r="K76" s="21"/>
      <c r="L76" s="21"/>
      <c r="M76" s="21"/>
    </row>
    <row r="77" spans="1:13" ht="12.75">
      <c r="A77" s="21"/>
      <c r="B77" s="21"/>
      <c r="C77" s="21"/>
      <c r="D77" s="21"/>
      <c r="E77" s="21"/>
      <c r="F77" s="21"/>
      <c r="G77" s="21"/>
      <c r="H77" s="21"/>
      <c r="I77" s="21"/>
      <c r="J77" s="21"/>
      <c r="K77" s="21"/>
      <c r="L77" s="21"/>
      <c r="M77" s="21"/>
    </row>
    <row r="78" spans="1:13" ht="12.75">
      <c r="A78" s="21"/>
      <c r="B78" s="21"/>
      <c r="C78" s="21"/>
      <c r="D78" s="21"/>
      <c r="E78" s="21"/>
      <c r="F78" s="21"/>
      <c r="G78" s="21"/>
      <c r="H78" s="21"/>
      <c r="I78" s="21"/>
      <c r="J78" s="21"/>
      <c r="K78" s="21"/>
      <c r="L78" s="21"/>
      <c r="M78" s="21"/>
    </row>
    <row r="79" spans="1:13" ht="12.75">
      <c r="A79" s="21"/>
      <c r="B79" s="21"/>
      <c r="C79" s="21"/>
      <c r="D79" s="21"/>
      <c r="E79" s="21"/>
      <c r="F79" s="21"/>
      <c r="G79" s="21"/>
      <c r="H79" s="21"/>
      <c r="I79" s="21"/>
      <c r="J79" s="21"/>
      <c r="K79" s="21"/>
      <c r="L79" s="21"/>
      <c r="M79" s="21"/>
    </row>
    <row r="80" spans="1:13" ht="12.75">
      <c r="A80" s="21"/>
      <c r="B80" s="21"/>
      <c r="C80" s="21"/>
      <c r="D80" s="21"/>
      <c r="E80" s="21"/>
      <c r="F80" s="21"/>
      <c r="G80" s="21"/>
      <c r="H80" s="21"/>
      <c r="I80" s="21"/>
      <c r="J80" s="21"/>
      <c r="K80" s="21"/>
      <c r="L80" s="21"/>
      <c r="M80" s="21"/>
    </row>
    <row r="81" spans="1:13" ht="12.75">
      <c r="A81" s="21"/>
      <c r="B81" s="21"/>
      <c r="C81" s="21"/>
      <c r="D81" s="21"/>
      <c r="E81" s="21"/>
      <c r="F81" s="21"/>
      <c r="G81" s="21"/>
      <c r="H81" s="21"/>
      <c r="I81" s="21"/>
      <c r="J81" s="21"/>
      <c r="K81" s="21"/>
      <c r="L81" s="21"/>
      <c r="M81" s="21"/>
    </row>
    <row r="82" spans="1:13" ht="12.75">
      <c r="A82" s="21"/>
      <c r="B82" s="21"/>
      <c r="C82" s="21"/>
      <c r="D82" s="21"/>
      <c r="E82" s="21"/>
      <c r="F82" s="21"/>
      <c r="G82" s="21"/>
      <c r="H82" s="21"/>
      <c r="I82" s="21"/>
      <c r="J82" s="21"/>
      <c r="K82" s="21"/>
      <c r="L82" s="21"/>
      <c r="M82" s="21"/>
    </row>
    <row r="83" spans="1:13" ht="12.75">
      <c r="A83" s="21"/>
      <c r="B83" s="21"/>
      <c r="C83" s="21"/>
      <c r="D83" s="21"/>
      <c r="E83" s="21"/>
      <c r="F83" s="21"/>
      <c r="G83" s="21"/>
      <c r="H83" s="21"/>
      <c r="I83" s="21"/>
      <c r="J83" s="21"/>
      <c r="K83" s="21"/>
      <c r="L83" s="21"/>
      <c r="M83" s="21"/>
    </row>
    <row r="84" spans="1:13" ht="12.75">
      <c r="A84" s="21"/>
      <c r="B84" s="21"/>
      <c r="C84" s="21"/>
      <c r="D84" s="21"/>
      <c r="E84" s="21"/>
      <c r="F84" s="21"/>
      <c r="G84" s="21"/>
      <c r="H84" s="21"/>
      <c r="I84" s="21"/>
      <c r="J84" s="21"/>
      <c r="K84" s="21"/>
      <c r="L84" s="21"/>
      <c r="M84" s="21"/>
    </row>
    <row r="85" spans="1:13" ht="12.75">
      <c r="A85" s="21"/>
      <c r="B85" s="21"/>
      <c r="C85" s="21"/>
      <c r="D85" s="21"/>
      <c r="E85" s="21"/>
      <c r="F85" s="21"/>
      <c r="G85" s="21"/>
      <c r="H85" s="21"/>
      <c r="I85" s="21"/>
      <c r="J85" s="21"/>
      <c r="K85" s="21"/>
      <c r="L85" s="21"/>
      <c r="M85" s="21"/>
    </row>
    <row r="86" spans="1:13" ht="12.75">
      <c r="A86" s="21"/>
      <c r="B86" s="21"/>
      <c r="C86" s="21"/>
      <c r="D86" s="21"/>
      <c r="E86" s="21"/>
      <c r="F86" s="21"/>
      <c r="G86" s="21"/>
      <c r="H86" s="21"/>
      <c r="I86" s="21"/>
      <c r="J86" s="21"/>
      <c r="K86" s="21"/>
      <c r="L86" s="21"/>
      <c r="M86" s="21"/>
    </row>
    <row r="87" spans="1:13" ht="12.75">
      <c r="A87" s="21"/>
      <c r="B87" s="21"/>
      <c r="C87" s="21"/>
      <c r="D87" s="21"/>
      <c r="E87" s="21"/>
      <c r="F87" s="21"/>
      <c r="G87" s="21"/>
      <c r="H87" s="21"/>
      <c r="I87" s="21"/>
      <c r="J87" s="21"/>
      <c r="K87" s="21"/>
      <c r="L87" s="21"/>
      <c r="M87" s="21"/>
    </row>
    <row r="88" spans="1:13" ht="12.75">
      <c r="A88" s="21"/>
      <c r="B88" s="21"/>
      <c r="C88" s="21"/>
      <c r="D88" s="21"/>
      <c r="E88" s="21"/>
      <c r="F88" s="21"/>
      <c r="G88" s="21"/>
      <c r="H88" s="21"/>
      <c r="I88" s="21"/>
      <c r="J88" s="21"/>
      <c r="K88" s="21"/>
      <c r="L88" s="21"/>
      <c r="M88" s="21"/>
    </row>
    <row r="89" spans="1:13" ht="12.75">
      <c r="A89" s="21"/>
      <c r="B89" s="21"/>
      <c r="C89" s="21"/>
      <c r="D89" s="21"/>
      <c r="E89" s="21"/>
      <c r="F89" s="21"/>
      <c r="G89" s="21"/>
      <c r="H89" s="21"/>
      <c r="I89" s="21"/>
      <c r="J89" s="21"/>
      <c r="K89" s="21"/>
      <c r="L89" s="21"/>
      <c r="M89" s="21"/>
    </row>
  </sheetData>
  <mergeCells count="3">
    <mergeCell ref="A1:M1"/>
    <mergeCell ref="A2:M2"/>
    <mergeCell ref="A4:F4"/>
  </mergeCells>
  <printOptions/>
  <pageMargins left="0.11811023622047245" right="0.11811023622047245" top="0.3937007874015748" bottom="0.2362204724409449" header="0.5118110236220472" footer="0.5118110236220472"/>
  <pageSetup fitToHeight="0"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M55"/>
  <sheetViews>
    <sheetView tabSelected="1" workbookViewId="0" topLeftCell="A45">
      <selection activeCell="C14" sqref="C14"/>
    </sheetView>
  </sheetViews>
  <sheetFormatPr defaultColWidth="11.421875" defaultRowHeight="12.75"/>
  <cols>
    <col min="1" max="1" width="4.00390625" style="0" customWidth="1"/>
    <col min="2" max="2" width="32.8515625" style="0" customWidth="1"/>
    <col min="3" max="3" width="12.421875" style="0" customWidth="1"/>
    <col min="4" max="13" width="12.57421875" style="0" customWidth="1"/>
  </cols>
  <sheetData>
    <row r="1" spans="1:13" ht="20.25">
      <c r="A1" s="182" t="s">
        <v>86</v>
      </c>
      <c r="B1" s="183"/>
      <c r="C1" s="183"/>
      <c r="D1" s="183"/>
      <c r="E1" s="183"/>
      <c r="F1" s="183"/>
      <c r="G1" s="183"/>
      <c r="H1" s="183"/>
      <c r="I1" s="183"/>
      <c r="J1" s="183"/>
      <c r="K1" s="183"/>
      <c r="L1" s="183"/>
      <c r="M1" s="184"/>
    </row>
    <row r="2" spans="1:13" ht="20.25">
      <c r="A2" s="190" t="s">
        <v>87</v>
      </c>
      <c r="B2" s="191"/>
      <c r="C2" s="191"/>
      <c r="D2" s="191"/>
      <c r="E2" s="191"/>
      <c r="F2" s="191"/>
      <c r="G2" s="191"/>
      <c r="H2" s="191"/>
      <c r="I2" s="191"/>
      <c r="J2" s="191"/>
      <c r="K2" s="191"/>
      <c r="L2" s="191"/>
      <c r="M2" s="192"/>
    </row>
    <row r="3" spans="1:13" ht="25.5">
      <c r="A3" s="3" t="s">
        <v>1</v>
      </c>
      <c r="B3" s="4" t="s">
        <v>23</v>
      </c>
      <c r="C3" s="5" t="s">
        <v>24</v>
      </c>
      <c r="D3" s="65" t="s">
        <v>25</v>
      </c>
      <c r="E3" s="65" t="s">
        <v>26</v>
      </c>
      <c r="F3" s="65" t="s">
        <v>27</v>
      </c>
      <c r="G3" s="65" t="s">
        <v>28</v>
      </c>
      <c r="H3" s="65" t="s">
        <v>29</v>
      </c>
      <c r="I3" s="65" t="s">
        <v>30</v>
      </c>
      <c r="J3" s="65" t="s">
        <v>31</v>
      </c>
      <c r="K3" s="65" t="s">
        <v>32</v>
      </c>
      <c r="L3" s="65" t="s">
        <v>33</v>
      </c>
      <c r="M3" s="66" t="s">
        <v>34</v>
      </c>
    </row>
    <row r="4" spans="1:13" s="21" customFormat="1" ht="12.75">
      <c r="A4" s="67" t="s">
        <v>35</v>
      </c>
      <c r="B4" s="68"/>
      <c r="C4" s="69"/>
      <c r="D4" s="16"/>
      <c r="E4" s="16"/>
      <c r="F4" s="16"/>
      <c r="G4" s="16"/>
      <c r="H4" s="16"/>
      <c r="I4" s="16"/>
      <c r="J4" s="16"/>
      <c r="K4" s="16"/>
      <c r="L4" s="16"/>
      <c r="M4" s="16"/>
    </row>
    <row r="5" spans="1:13" ht="102">
      <c r="A5" s="17">
        <v>1</v>
      </c>
      <c r="B5" s="70" t="s">
        <v>88</v>
      </c>
      <c r="C5" s="71" t="s">
        <v>89</v>
      </c>
      <c r="D5" s="20">
        <v>20000</v>
      </c>
      <c r="E5" s="20">
        <v>20000</v>
      </c>
      <c r="F5" s="20">
        <v>20000</v>
      </c>
      <c r="G5" s="20">
        <v>20000</v>
      </c>
      <c r="H5" s="23">
        <v>20000</v>
      </c>
      <c r="I5" s="24">
        <v>20000</v>
      </c>
      <c r="J5" s="24">
        <v>20000</v>
      </c>
      <c r="K5" s="24">
        <v>20000</v>
      </c>
      <c r="L5" s="24">
        <v>20000</v>
      </c>
      <c r="M5" s="24">
        <v>20000</v>
      </c>
    </row>
    <row r="6" spans="1:13" ht="25.5">
      <c r="A6" s="72">
        <v>2</v>
      </c>
      <c r="B6" s="70" t="s">
        <v>90</v>
      </c>
      <c r="C6" s="71" t="s">
        <v>91</v>
      </c>
      <c r="D6" s="20">
        <v>3150</v>
      </c>
      <c r="E6" s="20">
        <v>3150</v>
      </c>
      <c r="F6" s="20">
        <v>3150</v>
      </c>
      <c r="G6" s="20">
        <v>3150</v>
      </c>
      <c r="H6" s="24">
        <v>3150</v>
      </c>
      <c r="I6" s="24">
        <v>3150</v>
      </c>
      <c r="J6" s="24">
        <v>3150</v>
      </c>
      <c r="K6" s="24">
        <v>3150</v>
      </c>
      <c r="L6" s="24">
        <v>3150</v>
      </c>
      <c r="M6" s="24">
        <v>3150</v>
      </c>
    </row>
    <row r="7" spans="1:13" ht="25.5">
      <c r="A7" s="72">
        <v>3</v>
      </c>
      <c r="B7" s="71" t="s">
        <v>92</v>
      </c>
      <c r="C7" s="71" t="s">
        <v>93</v>
      </c>
      <c r="D7" s="24"/>
      <c r="E7" s="24"/>
      <c r="F7" s="24"/>
      <c r="G7" s="24">
        <v>21000</v>
      </c>
      <c r="H7" s="24">
        <v>21000</v>
      </c>
      <c r="I7" s="24">
        <v>21000</v>
      </c>
      <c r="J7" s="24">
        <v>21000</v>
      </c>
      <c r="K7" s="24">
        <v>21000</v>
      </c>
      <c r="L7" s="24">
        <v>21000</v>
      </c>
      <c r="M7" s="24">
        <v>21000</v>
      </c>
    </row>
    <row r="8" spans="1:13" ht="102">
      <c r="A8" s="17">
        <v>4</v>
      </c>
      <c r="B8" s="70" t="s">
        <v>94</v>
      </c>
      <c r="C8" s="71" t="s">
        <v>93</v>
      </c>
      <c r="D8" s="24"/>
      <c r="E8" s="24"/>
      <c r="F8" s="24"/>
      <c r="G8" s="24">
        <v>175000</v>
      </c>
      <c r="H8" s="24">
        <v>175000</v>
      </c>
      <c r="I8" s="24">
        <v>175000</v>
      </c>
      <c r="J8" s="24">
        <v>175000</v>
      </c>
      <c r="K8" s="24">
        <v>175000</v>
      </c>
      <c r="L8" s="24">
        <v>175000</v>
      </c>
      <c r="M8" s="24">
        <v>175000</v>
      </c>
    </row>
    <row r="9" spans="1:13" ht="89.25">
      <c r="A9" s="72">
        <v>5</v>
      </c>
      <c r="B9" s="70" t="s">
        <v>95</v>
      </c>
      <c r="C9" s="71" t="s">
        <v>93</v>
      </c>
      <c r="D9" s="20">
        <v>25100</v>
      </c>
      <c r="E9" s="20">
        <v>23150</v>
      </c>
      <c r="F9" s="20">
        <v>21200</v>
      </c>
      <c r="G9" s="20">
        <v>21200</v>
      </c>
      <c r="H9" s="23">
        <v>21200</v>
      </c>
      <c r="I9" s="24">
        <v>21200</v>
      </c>
      <c r="J9" s="24">
        <v>21200</v>
      </c>
      <c r="K9" s="24">
        <v>21200</v>
      </c>
      <c r="L9" s="24">
        <v>21200</v>
      </c>
      <c r="M9" s="24">
        <v>21200</v>
      </c>
    </row>
    <row r="10" spans="1:13" ht="63.75">
      <c r="A10" s="72">
        <v>6</v>
      </c>
      <c r="B10" s="73" t="s">
        <v>96</v>
      </c>
      <c r="C10" s="74" t="s">
        <v>97</v>
      </c>
      <c r="D10" s="23">
        <v>20000</v>
      </c>
      <c r="E10" s="23">
        <v>40000</v>
      </c>
      <c r="F10" s="23">
        <v>60000</v>
      </c>
      <c r="G10" s="23">
        <v>80000</v>
      </c>
      <c r="H10" s="23">
        <v>100000</v>
      </c>
      <c r="I10" s="25">
        <v>120000</v>
      </c>
      <c r="J10" s="25">
        <v>120000</v>
      </c>
      <c r="K10" s="25">
        <v>120000</v>
      </c>
      <c r="L10" s="25">
        <v>120000</v>
      </c>
      <c r="M10" s="25">
        <v>120000</v>
      </c>
    </row>
    <row r="11" spans="1:13" ht="38.25">
      <c r="A11" s="17">
        <v>7</v>
      </c>
      <c r="B11" s="70" t="s">
        <v>98</v>
      </c>
      <c r="C11" s="71" t="s">
        <v>97</v>
      </c>
      <c r="D11" s="20">
        <v>40000</v>
      </c>
      <c r="E11" s="20">
        <v>80000</v>
      </c>
      <c r="F11" s="20">
        <v>120000</v>
      </c>
      <c r="G11" s="20">
        <v>155000</v>
      </c>
      <c r="H11" s="23">
        <v>195000</v>
      </c>
      <c r="I11" s="24">
        <v>235000</v>
      </c>
      <c r="J11" s="24">
        <v>235000</v>
      </c>
      <c r="K11" s="24">
        <v>235000</v>
      </c>
      <c r="L11" s="24">
        <v>235000</v>
      </c>
      <c r="M11" s="24">
        <v>235000</v>
      </c>
    </row>
    <row r="12" spans="1:13" ht="38.25">
      <c r="A12" s="72">
        <v>8</v>
      </c>
      <c r="B12" s="73" t="s">
        <v>99</v>
      </c>
      <c r="C12" s="71" t="s">
        <v>100</v>
      </c>
      <c r="D12" s="23">
        <v>17000</v>
      </c>
      <c r="E12" s="23">
        <v>17000</v>
      </c>
      <c r="F12" s="23">
        <v>17000</v>
      </c>
      <c r="G12" s="23">
        <v>17000</v>
      </c>
      <c r="H12" s="23">
        <v>17000</v>
      </c>
      <c r="I12" s="25">
        <v>17000</v>
      </c>
      <c r="J12" s="25">
        <v>17000</v>
      </c>
      <c r="K12" s="25">
        <v>17000</v>
      </c>
      <c r="L12" s="25">
        <v>17000</v>
      </c>
      <c r="M12" s="25">
        <v>17000</v>
      </c>
    </row>
    <row r="13" spans="1:13" ht="63.75">
      <c r="A13" s="72">
        <v>9</v>
      </c>
      <c r="B13" s="70" t="s">
        <v>101</v>
      </c>
      <c r="C13" s="71" t="s">
        <v>8</v>
      </c>
      <c r="D13" s="20">
        <v>21000</v>
      </c>
      <c r="E13" s="20">
        <v>21000</v>
      </c>
      <c r="F13" s="20">
        <v>21000</v>
      </c>
      <c r="G13" s="20">
        <v>21000</v>
      </c>
      <c r="H13" s="24">
        <v>21000</v>
      </c>
      <c r="I13" s="24">
        <v>21000</v>
      </c>
      <c r="J13" s="24">
        <v>21000</v>
      </c>
      <c r="K13" s="24">
        <v>21000</v>
      </c>
      <c r="L13" s="24">
        <v>21000</v>
      </c>
      <c r="M13" s="24">
        <v>21000</v>
      </c>
    </row>
    <row r="14" spans="1:13" ht="51">
      <c r="A14" s="17">
        <v>10</v>
      </c>
      <c r="B14" s="71" t="s">
        <v>102</v>
      </c>
      <c r="C14" s="71" t="s">
        <v>8</v>
      </c>
      <c r="D14" s="20">
        <v>14250</v>
      </c>
      <c r="E14" s="20">
        <v>14250</v>
      </c>
      <c r="F14" s="20">
        <v>14250</v>
      </c>
      <c r="G14" s="20">
        <v>14250</v>
      </c>
      <c r="H14" s="24">
        <v>14250</v>
      </c>
      <c r="I14" s="24">
        <v>14250</v>
      </c>
      <c r="J14" s="24">
        <v>14250</v>
      </c>
      <c r="K14" s="24">
        <v>14250</v>
      </c>
      <c r="L14" s="24">
        <v>14250</v>
      </c>
      <c r="M14" s="24">
        <v>14250</v>
      </c>
    </row>
    <row r="15" spans="1:13" ht="38.25">
      <c r="A15" s="72">
        <v>11</v>
      </c>
      <c r="B15" s="71" t="s">
        <v>103</v>
      </c>
      <c r="C15" s="71" t="s">
        <v>8</v>
      </c>
      <c r="D15" s="20">
        <v>14250</v>
      </c>
      <c r="E15" s="20">
        <v>14250</v>
      </c>
      <c r="F15" s="20">
        <v>14250</v>
      </c>
      <c r="G15" s="20">
        <v>14250</v>
      </c>
      <c r="H15" s="24">
        <v>14250</v>
      </c>
      <c r="I15" s="24">
        <v>14250</v>
      </c>
      <c r="J15" s="24">
        <v>14250</v>
      </c>
      <c r="K15" s="24">
        <v>14250</v>
      </c>
      <c r="L15" s="24">
        <v>14250</v>
      </c>
      <c r="M15" s="24">
        <v>14250</v>
      </c>
    </row>
    <row r="16" spans="1:13" ht="76.5">
      <c r="A16" s="72">
        <v>12</v>
      </c>
      <c r="B16" s="71" t="s">
        <v>104</v>
      </c>
      <c r="C16" s="71" t="s">
        <v>8</v>
      </c>
      <c r="D16" s="24"/>
      <c r="E16" s="20">
        <v>41600</v>
      </c>
      <c r="F16" s="20">
        <v>83200</v>
      </c>
      <c r="G16" s="20">
        <v>83200</v>
      </c>
      <c r="H16" s="24">
        <v>83200</v>
      </c>
      <c r="I16" s="24">
        <v>83200</v>
      </c>
      <c r="J16" s="24">
        <v>83200</v>
      </c>
      <c r="K16" s="24">
        <v>83200</v>
      </c>
      <c r="L16" s="24">
        <v>83200</v>
      </c>
      <c r="M16" s="24">
        <v>83200</v>
      </c>
    </row>
    <row r="17" spans="1:13" ht="51">
      <c r="A17" s="17">
        <v>13</v>
      </c>
      <c r="B17" s="71" t="s">
        <v>105</v>
      </c>
      <c r="C17" s="71" t="s">
        <v>8</v>
      </c>
      <c r="D17" s="20">
        <v>51600</v>
      </c>
      <c r="E17" s="20">
        <v>51600</v>
      </c>
      <c r="F17" s="20">
        <v>51600</v>
      </c>
      <c r="G17" s="20">
        <v>51600</v>
      </c>
      <c r="H17" s="24">
        <v>51600</v>
      </c>
      <c r="I17" s="24">
        <v>51600</v>
      </c>
      <c r="J17" s="24">
        <v>51600</v>
      </c>
      <c r="K17" s="24">
        <v>51600</v>
      </c>
      <c r="L17" s="24">
        <v>51600</v>
      </c>
      <c r="M17" s="24">
        <v>51600</v>
      </c>
    </row>
    <row r="18" spans="1:13" ht="76.5">
      <c r="A18" s="72">
        <v>14</v>
      </c>
      <c r="B18" s="71" t="s">
        <v>106</v>
      </c>
      <c r="C18" s="71" t="s">
        <v>8</v>
      </c>
      <c r="D18" s="20">
        <v>6500</v>
      </c>
      <c r="E18" s="20">
        <v>6500</v>
      </c>
      <c r="F18" s="20">
        <v>6500</v>
      </c>
      <c r="G18" s="20">
        <v>6500</v>
      </c>
      <c r="H18" s="24">
        <v>6500</v>
      </c>
      <c r="I18" s="24">
        <v>6500</v>
      </c>
      <c r="J18" s="24">
        <v>6500</v>
      </c>
      <c r="K18" s="24">
        <v>6500</v>
      </c>
      <c r="L18" s="24">
        <v>6500</v>
      </c>
      <c r="M18" s="24">
        <v>6500</v>
      </c>
    </row>
    <row r="19" spans="1:13" ht="63.75">
      <c r="A19" s="72">
        <v>15</v>
      </c>
      <c r="B19" s="71" t="s">
        <v>107</v>
      </c>
      <c r="C19" s="71" t="s">
        <v>8</v>
      </c>
      <c r="D19" s="24"/>
      <c r="E19" s="20">
        <v>21000</v>
      </c>
      <c r="F19" s="20">
        <v>21000</v>
      </c>
      <c r="G19" s="20">
        <v>21000</v>
      </c>
      <c r="H19" s="24">
        <v>21000</v>
      </c>
      <c r="I19" s="24">
        <v>21000</v>
      </c>
      <c r="J19" s="24">
        <v>21000</v>
      </c>
      <c r="K19" s="24">
        <v>21000</v>
      </c>
      <c r="L19" s="24">
        <v>21000</v>
      </c>
      <c r="M19" s="24">
        <v>21000</v>
      </c>
    </row>
    <row r="20" spans="1:13" ht="38.25">
      <c r="A20" s="17">
        <v>16</v>
      </c>
      <c r="B20" s="70" t="s">
        <v>108</v>
      </c>
      <c r="C20" s="71" t="s">
        <v>8</v>
      </c>
      <c r="D20" s="20">
        <v>20000</v>
      </c>
      <c r="E20" s="20">
        <v>20000</v>
      </c>
      <c r="F20" s="20">
        <v>20000</v>
      </c>
      <c r="G20" s="20">
        <v>20000</v>
      </c>
      <c r="H20" s="24">
        <v>20000</v>
      </c>
      <c r="I20" s="24">
        <v>20000</v>
      </c>
      <c r="J20" s="24">
        <v>20000</v>
      </c>
      <c r="K20" s="24">
        <v>20000</v>
      </c>
      <c r="L20" s="24">
        <v>20000</v>
      </c>
      <c r="M20" s="24">
        <v>20000</v>
      </c>
    </row>
    <row r="21" spans="1:13" ht="38.25">
      <c r="A21" s="72">
        <v>17</v>
      </c>
      <c r="B21" s="70" t="s">
        <v>109</v>
      </c>
      <c r="C21" s="71" t="s">
        <v>8</v>
      </c>
      <c r="D21" s="20">
        <v>98500</v>
      </c>
      <c r="E21" s="20">
        <v>98500</v>
      </c>
      <c r="F21" s="20">
        <v>98500</v>
      </c>
      <c r="G21" s="20">
        <v>98500</v>
      </c>
      <c r="H21" s="24">
        <v>98500</v>
      </c>
      <c r="I21" s="24">
        <v>98500</v>
      </c>
      <c r="J21" s="24">
        <v>98500</v>
      </c>
      <c r="K21" s="24">
        <v>98500</v>
      </c>
      <c r="L21" s="24">
        <v>98500</v>
      </c>
      <c r="M21" s="24">
        <v>98500</v>
      </c>
    </row>
    <row r="22" spans="1:13" ht="38.25">
      <c r="A22" s="72">
        <v>18</v>
      </c>
      <c r="B22" s="70" t="s">
        <v>110</v>
      </c>
      <c r="C22" s="71" t="s">
        <v>8</v>
      </c>
      <c r="D22" s="24"/>
      <c r="E22" s="20">
        <v>448000</v>
      </c>
      <c r="F22" s="20">
        <v>448000</v>
      </c>
      <c r="G22" s="20">
        <v>448000</v>
      </c>
      <c r="H22" s="24">
        <v>448000</v>
      </c>
      <c r="I22" s="24">
        <v>448000</v>
      </c>
      <c r="J22" s="24">
        <v>448000</v>
      </c>
      <c r="K22" s="24">
        <v>448000</v>
      </c>
      <c r="L22" s="24">
        <v>448000</v>
      </c>
      <c r="M22" s="24">
        <v>448000</v>
      </c>
    </row>
    <row r="23" spans="1:13" ht="38.25">
      <c r="A23" s="17">
        <v>19</v>
      </c>
      <c r="B23" s="70" t="s">
        <v>111</v>
      </c>
      <c r="C23" s="71" t="s">
        <v>8</v>
      </c>
      <c r="D23" s="20">
        <v>167000</v>
      </c>
      <c r="E23" s="20">
        <v>167000</v>
      </c>
      <c r="F23" s="20">
        <v>167000</v>
      </c>
      <c r="G23" s="20">
        <v>167000</v>
      </c>
      <c r="H23" s="24">
        <v>167000</v>
      </c>
      <c r="I23" s="24">
        <v>167000</v>
      </c>
      <c r="J23" s="24">
        <v>167000</v>
      </c>
      <c r="K23" s="24">
        <v>167000</v>
      </c>
      <c r="L23" s="24">
        <v>167000</v>
      </c>
      <c r="M23" s="24">
        <v>167000</v>
      </c>
    </row>
    <row r="24" spans="1:13" ht="51">
      <c r="A24" s="72">
        <v>20</v>
      </c>
      <c r="B24" s="71" t="s">
        <v>112</v>
      </c>
      <c r="C24" s="71" t="s">
        <v>8</v>
      </c>
      <c r="D24" s="24"/>
      <c r="E24" s="20">
        <v>5400</v>
      </c>
      <c r="F24" s="20">
        <v>21000</v>
      </c>
      <c r="G24" s="20">
        <v>25000</v>
      </c>
      <c r="H24" s="23">
        <v>40000</v>
      </c>
      <c r="I24" s="24">
        <v>55000</v>
      </c>
      <c r="J24" s="24">
        <v>55000</v>
      </c>
      <c r="K24" s="24">
        <v>55000</v>
      </c>
      <c r="L24" s="24">
        <v>55000</v>
      </c>
      <c r="M24" s="24">
        <v>55000</v>
      </c>
    </row>
    <row r="25" spans="1:13" ht="25.5">
      <c r="A25" s="72">
        <v>21</v>
      </c>
      <c r="B25" s="73" t="s">
        <v>113</v>
      </c>
      <c r="C25" s="71" t="s">
        <v>8</v>
      </c>
      <c r="D25" s="20">
        <v>6700</v>
      </c>
      <c r="E25" s="20">
        <v>6700</v>
      </c>
      <c r="F25" s="20">
        <v>6700</v>
      </c>
      <c r="G25" s="20">
        <v>6700</v>
      </c>
      <c r="H25" s="24">
        <v>6700</v>
      </c>
      <c r="I25" s="24">
        <v>6700</v>
      </c>
      <c r="J25" s="24">
        <v>6700</v>
      </c>
      <c r="K25" s="24">
        <v>6700</v>
      </c>
      <c r="L25" s="24">
        <v>6700</v>
      </c>
      <c r="M25" s="24">
        <v>6700</v>
      </c>
    </row>
    <row r="26" spans="1:13" ht="51">
      <c r="A26" s="17">
        <v>22</v>
      </c>
      <c r="B26" s="74" t="s">
        <v>114</v>
      </c>
      <c r="C26" s="71" t="s">
        <v>8</v>
      </c>
      <c r="D26" s="23">
        <v>20800</v>
      </c>
      <c r="E26" s="23">
        <v>20800</v>
      </c>
      <c r="F26" s="23">
        <v>20800</v>
      </c>
      <c r="G26" s="23">
        <v>20800</v>
      </c>
      <c r="H26" s="25">
        <v>20800</v>
      </c>
      <c r="I26" s="25">
        <v>20800</v>
      </c>
      <c r="J26" s="25">
        <v>20800</v>
      </c>
      <c r="K26" s="25">
        <v>20800</v>
      </c>
      <c r="L26" s="25">
        <v>20800</v>
      </c>
      <c r="M26" s="25">
        <v>20800</v>
      </c>
    </row>
    <row r="27" spans="1:13" ht="51">
      <c r="A27" s="72">
        <v>23</v>
      </c>
      <c r="B27" s="70" t="s">
        <v>115</v>
      </c>
      <c r="C27" s="71" t="s">
        <v>8</v>
      </c>
      <c r="D27" s="20">
        <v>50000</v>
      </c>
      <c r="E27" s="20">
        <v>150000</v>
      </c>
      <c r="F27" s="20">
        <v>150000</v>
      </c>
      <c r="G27" s="20">
        <v>150000</v>
      </c>
      <c r="H27" s="24">
        <v>150000</v>
      </c>
      <c r="I27" s="24">
        <v>150000</v>
      </c>
      <c r="J27" s="24">
        <v>150000</v>
      </c>
      <c r="K27" s="24">
        <v>150000</v>
      </c>
      <c r="L27" s="24">
        <v>150000</v>
      </c>
      <c r="M27" s="24">
        <v>150000</v>
      </c>
    </row>
    <row r="28" spans="1:13" ht="63.75">
      <c r="A28" s="72">
        <v>24</v>
      </c>
      <c r="B28" s="71" t="s">
        <v>116</v>
      </c>
      <c r="C28" s="71" t="s">
        <v>8</v>
      </c>
      <c r="D28" s="20">
        <v>47000</v>
      </c>
      <c r="E28" s="20">
        <v>47000</v>
      </c>
      <c r="F28" s="20">
        <v>47000</v>
      </c>
      <c r="G28" s="20">
        <v>47000</v>
      </c>
      <c r="H28" s="24">
        <v>47000</v>
      </c>
      <c r="I28" s="24">
        <v>47000</v>
      </c>
      <c r="J28" s="24">
        <v>47000</v>
      </c>
      <c r="K28" s="24">
        <v>47000</v>
      </c>
      <c r="L28" s="24">
        <v>47000</v>
      </c>
      <c r="M28" s="24">
        <v>47000</v>
      </c>
    </row>
    <row r="29" spans="1:13" ht="63.75">
      <c r="A29" s="17">
        <v>25</v>
      </c>
      <c r="B29" s="71" t="s">
        <v>117</v>
      </c>
      <c r="C29" s="71" t="s">
        <v>8</v>
      </c>
      <c r="D29" s="20">
        <v>28000</v>
      </c>
      <c r="E29" s="20">
        <v>28000</v>
      </c>
      <c r="F29" s="20">
        <v>28000</v>
      </c>
      <c r="G29" s="20">
        <v>28000</v>
      </c>
      <c r="H29" s="24">
        <v>28000</v>
      </c>
      <c r="I29" s="24">
        <v>28000</v>
      </c>
      <c r="J29" s="24">
        <v>28000</v>
      </c>
      <c r="K29" s="24">
        <v>28000</v>
      </c>
      <c r="L29" s="24">
        <v>28000</v>
      </c>
      <c r="M29" s="24">
        <v>28000</v>
      </c>
    </row>
    <row r="30" spans="1:13" ht="38.25">
      <c r="A30" s="72">
        <v>26</v>
      </c>
      <c r="B30" s="71" t="s">
        <v>118</v>
      </c>
      <c r="C30" s="71" t="s">
        <v>8</v>
      </c>
      <c r="D30" s="24"/>
      <c r="E30" s="20">
        <v>33050</v>
      </c>
      <c r="F30" s="20">
        <v>33050</v>
      </c>
      <c r="G30" s="20">
        <v>33050</v>
      </c>
      <c r="H30" s="24">
        <v>33050</v>
      </c>
      <c r="I30" s="24">
        <v>33050</v>
      </c>
      <c r="J30" s="24">
        <v>33050</v>
      </c>
      <c r="K30" s="24">
        <v>33050</v>
      </c>
      <c r="L30" s="24">
        <v>33050</v>
      </c>
      <c r="M30" s="24">
        <v>33050</v>
      </c>
    </row>
    <row r="31" spans="1:13" ht="38.25">
      <c r="A31" s="72">
        <v>27</v>
      </c>
      <c r="B31" s="74" t="s">
        <v>119</v>
      </c>
      <c r="C31" s="71" t="s">
        <v>8</v>
      </c>
      <c r="D31" s="20">
        <v>15000</v>
      </c>
      <c r="E31" s="20">
        <v>15000</v>
      </c>
      <c r="F31" s="20">
        <v>15000</v>
      </c>
      <c r="G31" s="20">
        <v>15000</v>
      </c>
      <c r="H31" s="24">
        <v>15000</v>
      </c>
      <c r="I31" s="24">
        <v>15000</v>
      </c>
      <c r="J31" s="24">
        <v>15000</v>
      </c>
      <c r="K31" s="24">
        <v>15000</v>
      </c>
      <c r="L31" s="24">
        <v>15000</v>
      </c>
      <c r="M31" s="24">
        <v>15000</v>
      </c>
    </row>
    <row r="32" spans="1:13" ht="51">
      <c r="A32" s="17">
        <v>28</v>
      </c>
      <c r="B32" s="74" t="s">
        <v>120</v>
      </c>
      <c r="C32" s="71" t="s">
        <v>8</v>
      </c>
      <c r="D32" s="23">
        <v>6200</v>
      </c>
      <c r="E32" s="23">
        <v>6200</v>
      </c>
      <c r="F32" s="23">
        <v>6200</v>
      </c>
      <c r="G32" s="23">
        <v>6200</v>
      </c>
      <c r="H32" s="25">
        <v>6200</v>
      </c>
      <c r="I32" s="25">
        <v>6200</v>
      </c>
      <c r="J32" s="25">
        <v>6200</v>
      </c>
      <c r="K32" s="25">
        <v>6200</v>
      </c>
      <c r="L32" s="25">
        <v>6200</v>
      </c>
      <c r="M32" s="25">
        <v>6200</v>
      </c>
    </row>
    <row r="33" spans="1:13" ht="63.75">
      <c r="A33" s="72">
        <v>29</v>
      </c>
      <c r="B33" s="73" t="s">
        <v>121</v>
      </c>
      <c r="C33" s="71" t="s">
        <v>8</v>
      </c>
      <c r="D33" s="23">
        <v>3200</v>
      </c>
      <c r="E33" s="23">
        <v>3200</v>
      </c>
      <c r="F33" s="23">
        <v>3200</v>
      </c>
      <c r="G33" s="23">
        <v>3200</v>
      </c>
      <c r="H33" s="25">
        <v>3200</v>
      </c>
      <c r="I33" s="25">
        <v>3200</v>
      </c>
      <c r="J33" s="25">
        <v>3200</v>
      </c>
      <c r="K33" s="25">
        <v>3200</v>
      </c>
      <c r="L33" s="25">
        <v>3200</v>
      </c>
      <c r="M33" s="25">
        <v>3200</v>
      </c>
    </row>
    <row r="34" spans="1:13" ht="76.5">
      <c r="A34" s="72">
        <v>30</v>
      </c>
      <c r="B34" s="73" t="s">
        <v>144</v>
      </c>
      <c r="C34" s="71" t="s">
        <v>8</v>
      </c>
      <c r="D34" s="23"/>
      <c r="E34" s="23">
        <v>64200</v>
      </c>
      <c r="F34" s="23">
        <v>64200</v>
      </c>
      <c r="G34" s="23">
        <v>64200</v>
      </c>
      <c r="H34" s="23">
        <v>64200</v>
      </c>
      <c r="I34" s="25">
        <v>64200</v>
      </c>
      <c r="J34" s="25">
        <v>64200</v>
      </c>
      <c r="K34" s="25">
        <v>64200</v>
      </c>
      <c r="L34" s="25">
        <v>64200</v>
      </c>
      <c r="M34" s="25">
        <v>64200</v>
      </c>
    </row>
    <row r="35" spans="1:13" ht="38.25">
      <c r="A35" s="17">
        <v>31</v>
      </c>
      <c r="B35" s="70" t="s">
        <v>122</v>
      </c>
      <c r="C35" s="71" t="s">
        <v>123</v>
      </c>
      <c r="D35" s="20">
        <v>7000</v>
      </c>
      <c r="E35" s="20">
        <v>7000</v>
      </c>
      <c r="F35" s="20">
        <v>7000</v>
      </c>
      <c r="G35" s="20">
        <v>7000</v>
      </c>
      <c r="H35" s="24">
        <v>7000</v>
      </c>
      <c r="I35" s="24">
        <v>7000</v>
      </c>
      <c r="J35" s="24">
        <v>7000</v>
      </c>
      <c r="K35" s="24">
        <v>7000</v>
      </c>
      <c r="L35" s="24">
        <v>7000</v>
      </c>
      <c r="M35" s="24">
        <v>7000</v>
      </c>
    </row>
    <row r="36" spans="1:13" ht="140.25">
      <c r="A36" s="72">
        <v>32</v>
      </c>
      <c r="B36" s="73" t="s">
        <v>145</v>
      </c>
      <c r="C36" s="74" t="s">
        <v>124</v>
      </c>
      <c r="D36" s="25"/>
      <c r="E36" s="25"/>
      <c r="F36" s="25"/>
      <c r="G36" s="25">
        <v>74000</v>
      </c>
      <c r="H36" s="25">
        <v>74000</v>
      </c>
      <c r="I36" s="25">
        <v>74000</v>
      </c>
      <c r="J36" s="25">
        <v>74000</v>
      </c>
      <c r="K36" s="25">
        <v>74000</v>
      </c>
      <c r="L36" s="25">
        <v>74000</v>
      </c>
      <c r="M36" s="25">
        <v>74000</v>
      </c>
    </row>
    <row r="37" spans="1:13" ht="63.75">
      <c r="A37" s="72">
        <v>33</v>
      </c>
      <c r="B37" s="73" t="s">
        <v>125</v>
      </c>
      <c r="C37" s="74" t="s">
        <v>126</v>
      </c>
      <c r="D37" s="25"/>
      <c r="E37" s="23">
        <v>1300</v>
      </c>
      <c r="F37" s="23">
        <v>1300</v>
      </c>
      <c r="G37" s="23">
        <v>1300</v>
      </c>
      <c r="H37" s="25">
        <v>1300</v>
      </c>
      <c r="I37" s="25">
        <v>1300</v>
      </c>
      <c r="J37" s="25">
        <v>1300</v>
      </c>
      <c r="K37" s="25">
        <v>1300</v>
      </c>
      <c r="L37" s="25">
        <v>1300</v>
      </c>
      <c r="M37" s="25">
        <v>1300</v>
      </c>
    </row>
    <row r="38" spans="1:13" ht="63.75">
      <c r="A38" s="17">
        <v>34</v>
      </c>
      <c r="B38" s="71" t="s">
        <v>127</v>
      </c>
      <c r="C38" s="71" t="s">
        <v>58</v>
      </c>
      <c r="D38" s="20">
        <v>9100</v>
      </c>
      <c r="E38" s="20">
        <v>18200</v>
      </c>
      <c r="F38" s="20">
        <v>27300</v>
      </c>
      <c r="G38" s="20">
        <v>36400</v>
      </c>
      <c r="H38" s="24">
        <v>36400</v>
      </c>
      <c r="I38" s="24">
        <v>36400</v>
      </c>
      <c r="J38" s="24">
        <v>36400</v>
      </c>
      <c r="K38" s="24">
        <v>36400</v>
      </c>
      <c r="L38" s="24">
        <v>36400</v>
      </c>
      <c r="M38" s="24">
        <v>36400</v>
      </c>
    </row>
    <row r="39" spans="1:13" ht="38.25">
      <c r="A39" s="72">
        <v>35</v>
      </c>
      <c r="B39" s="70" t="s">
        <v>128</v>
      </c>
      <c r="C39" s="71" t="s">
        <v>129</v>
      </c>
      <c r="D39" s="20">
        <v>50000</v>
      </c>
      <c r="E39" s="20">
        <v>76000</v>
      </c>
      <c r="F39" s="20">
        <v>102000</v>
      </c>
      <c r="G39" s="20">
        <v>148000</v>
      </c>
      <c r="H39" s="20">
        <v>200000</v>
      </c>
      <c r="I39" s="24">
        <v>200000</v>
      </c>
      <c r="J39" s="24">
        <v>200000</v>
      </c>
      <c r="K39" s="24">
        <v>200000</v>
      </c>
      <c r="L39" s="24">
        <v>200000</v>
      </c>
      <c r="M39" s="24">
        <v>200000</v>
      </c>
    </row>
    <row r="40" spans="1:13" ht="76.5">
      <c r="A40" s="72">
        <v>36</v>
      </c>
      <c r="B40" s="73" t="s">
        <v>130</v>
      </c>
      <c r="C40" s="74" t="s">
        <v>131</v>
      </c>
      <c r="D40" s="23">
        <v>40000</v>
      </c>
      <c r="E40" s="23">
        <v>80000</v>
      </c>
      <c r="F40" s="23">
        <v>120000</v>
      </c>
      <c r="G40" s="23">
        <v>160000</v>
      </c>
      <c r="H40" s="23">
        <v>200000</v>
      </c>
      <c r="I40" s="25">
        <v>240000</v>
      </c>
      <c r="J40" s="25">
        <v>240000</v>
      </c>
      <c r="K40" s="25">
        <v>240000</v>
      </c>
      <c r="L40" s="25">
        <v>240000</v>
      </c>
      <c r="M40" s="25">
        <v>240000</v>
      </c>
    </row>
    <row r="41" spans="1:13" ht="102">
      <c r="A41" s="17">
        <v>37</v>
      </c>
      <c r="B41" s="70" t="s">
        <v>132</v>
      </c>
      <c r="C41" s="71" t="s">
        <v>133</v>
      </c>
      <c r="D41" s="24"/>
      <c r="E41" s="20">
        <v>25000</v>
      </c>
      <c r="F41" s="20">
        <v>25000</v>
      </c>
      <c r="G41" s="20">
        <v>50000</v>
      </c>
      <c r="H41" s="24">
        <v>50000</v>
      </c>
      <c r="I41" s="24">
        <v>50000</v>
      </c>
      <c r="J41" s="24">
        <v>50000</v>
      </c>
      <c r="K41" s="24">
        <v>50000</v>
      </c>
      <c r="L41" s="24">
        <v>50000</v>
      </c>
      <c r="M41" s="24">
        <v>50000</v>
      </c>
    </row>
    <row r="42" spans="1:13" ht="102">
      <c r="A42" s="72">
        <v>38</v>
      </c>
      <c r="B42" s="70" t="s">
        <v>134</v>
      </c>
      <c r="C42" s="71"/>
      <c r="D42" s="20"/>
      <c r="E42" s="20"/>
      <c r="F42" s="20"/>
      <c r="G42" s="20"/>
      <c r="H42" s="20"/>
      <c r="I42" s="24"/>
      <c r="J42" s="24"/>
      <c r="K42" s="24"/>
      <c r="L42" s="24"/>
      <c r="M42" s="24"/>
    </row>
    <row r="43" spans="1:13" ht="12.75">
      <c r="A43" s="75" t="s">
        <v>70</v>
      </c>
      <c r="B43" s="76"/>
      <c r="C43" s="76"/>
      <c r="D43" s="77">
        <f aca="true" t="shared" si="0" ref="D43:M43">SUM(D5:D42)</f>
        <v>801350</v>
      </c>
      <c r="E43" s="77">
        <f t="shared" si="0"/>
        <v>1674050</v>
      </c>
      <c r="F43" s="77">
        <f t="shared" si="0"/>
        <v>1864400</v>
      </c>
      <c r="G43" s="77">
        <f t="shared" si="0"/>
        <v>2313500</v>
      </c>
      <c r="H43" s="77">
        <f t="shared" si="0"/>
        <v>2480500</v>
      </c>
      <c r="I43" s="77">
        <f t="shared" si="0"/>
        <v>2595500</v>
      </c>
      <c r="J43" s="77">
        <f t="shared" si="0"/>
        <v>2595500</v>
      </c>
      <c r="K43" s="77">
        <f t="shared" si="0"/>
        <v>2595500</v>
      </c>
      <c r="L43" s="77">
        <f t="shared" si="0"/>
        <v>2595500</v>
      </c>
      <c r="M43" s="77">
        <f t="shared" si="0"/>
        <v>2595500</v>
      </c>
    </row>
    <row r="44" spans="1:13" ht="12.75">
      <c r="A44" s="78"/>
      <c r="B44" s="2"/>
      <c r="C44" s="2"/>
      <c r="D44" s="79"/>
      <c r="E44" s="79"/>
      <c r="F44" s="79"/>
      <c r="G44" s="79"/>
      <c r="H44" s="79"/>
      <c r="I44" s="79"/>
      <c r="J44" s="80"/>
      <c r="K44" s="80"/>
      <c r="L44" s="80"/>
      <c r="M44" s="81"/>
    </row>
    <row r="45" spans="1:13" ht="12.75">
      <c r="A45" s="1" t="s">
        <v>71</v>
      </c>
      <c r="B45" s="80"/>
      <c r="C45" s="80"/>
      <c r="D45" s="82"/>
      <c r="E45" s="82"/>
      <c r="F45" s="82"/>
      <c r="G45" s="82"/>
      <c r="H45" s="82"/>
      <c r="I45" s="82"/>
      <c r="J45" s="80"/>
      <c r="K45" s="80"/>
      <c r="L45" s="80"/>
      <c r="M45" s="81"/>
    </row>
    <row r="46" spans="1:13" ht="63.75">
      <c r="A46" s="72">
        <v>39</v>
      </c>
      <c r="B46" s="70" t="s">
        <v>135</v>
      </c>
      <c r="C46" s="71" t="s">
        <v>136</v>
      </c>
      <c r="D46" s="24"/>
      <c r="E46" s="20">
        <v>50000</v>
      </c>
      <c r="F46" s="20">
        <v>50000</v>
      </c>
      <c r="G46" s="20">
        <v>50000</v>
      </c>
      <c r="H46" s="24">
        <v>50000</v>
      </c>
      <c r="I46" s="24">
        <v>50000</v>
      </c>
      <c r="J46" s="24">
        <v>50000</v>
      </c>
      <c r="K46" s="24">
        <v>50000</v>
      </c>
      <c r="L46" s="24">
        <v>50000</v>
      </c>
      <c r="M46" s="24">
        <v>50000</v>
      </c>
    </row>
    <row r="47" spans="1:13" ht="38.25">
      <c r="A47" s="83">
        <v>40</v>
      </c>
      <c r="B47" s="73" t="s">
        <v>137</v>
      </c>
      <c r="C47" s="74" t="s">
        <v>136</v>
      </c>
      <c r="D47" s="23"/>
      <c r="E47" s="23"/>
      <c r="F47" s="23">
        <v>225000</v>
      </c>
      <c r="G47" s="23">
        <v>225000</v>
      </c>
      <c r="H47" s="25">
        <v>225000</v>
      </c>
      <c r="I47" s="25">
        <v>225000</v>
      </c>
      <c r="J47" s="25">
        <v>225000</v>
      </c>
      <c r="K47" s="25">
        <v>225000</v>
      </c>
      <c r="L47" s="25">
        <v>225000</v>
      </c>
      <c r="M47" s="25">
        <v>225000</v>
      </c>
    </row>
    <row r="48" spans="1:13" ht="51">
      <c r="A48" s="83">
        <v>41</v>
      </c>
      <c r="B48" s="73" t="s">
        <v>138</v>
      </c>
      <c r="C48" s="74" t="s">
        <v>136</v>
      </c>
      <c r="D48" s="25">
        <v>750000</v>
      </c>
      <c r="E48" s="23">
        <v>750000</v>
      </c>
      <c r="F48" s="23">
        <v>750000</v>
      </c>
      <c r="G48" s="23">
        <v>750000</v>
      </c>
      <c r="H48" s="25">
        <v>750000</v>
      </c>
      <c r="I48" s="25">
        <v>750000</v>
      </c>
      <c r="J48" s="25">
        <v>750000</v>
      </c>
      <c r="K48" s="25">
        <v>750000</v>
      </c>
      <c r="L48" s="25">
        <v>750000</v>
      </c>
      <c r="M48" s="25">
        <v>750000</v>
      </c>
    </row>
    <row r="49" spans="1:13" ht="51">
      <c r="A49" s="83">
        <v>42</v>
      </c>
      <c r="B49" s="73" t="s">
        <v>139</v>
      </c>
      <c r="C49" s="74" t="s">
        <v>140</v>
      </c>
      <c r="D49" s="23">
        <v>360000</v>
      </c>
      <c r="E49" s="23">
        <v>360000</v>
      </c>
      <c r="F49" s="23">
        <v>360000</v>
      </c>
      <c r="G49" s="23">
        <v>360000</v>
      </c>
      <c r="H49" s="25">
        <v>360000</v>
      </c>
      <c r="I49" s="25">
        <v>360000</v>
      </c>
      <c r="J49" s="25">
        <v>360000</v>
      </c>
      <c r="K49" s="25">
        <v>360000</v>
      </c>
      <c r="L49" s="25">
        <v>360000</v>
      </c>
      <c r="M49" s="25">
        <v>360000</v>
      </c>
    </row>
    <row r="50" spans="1:13" ht="114.75">
      <c r="A50" s="83">
        <v>43</v>
      </c>
      <c r="B50" s="73" t="s">
        <v>146</v>
      </c>
      <c r="C50" s="74" t="s">
        <v>123</v>
      </c>
      <c r="D50" s="23">
        <v>9000</v>
      </c>
      <c r="E50" s="23">
        <v>9000</v>
      </c>
      <c r="F50" s="23">
        <v>9000</v>
      </c>
      <c r="G50" s="23">
        <v>9000</v>
      </c>
      <c r="H50" s="25">
        <v>9000</v>
      </c>
      <c r="I50" s="25">
        <v>9000</v>
      </c>
      <c r="J50" s="25">
        <v>9000</v>
      </c>
      <c r="K50" s="25">
        <v>9000</v>
      </c>
      <c r="L50" s="25">
        <v>9000</v>
      </c>
      <c r="M50" s="25">
        <v>9000</v>
      </c>
    </row>
    <row r="51" spans="1:13" ht="63.75">
      <c r="A51" s="83">
        <v>44</v>
      </c>
      <c r="B51" s="73" t="s">
        <v>141</v>
      </c>
      <c r="C51" s="71" t="s">
        <v>129</v>
      </c>
      <c r="D51" s="20">
        <v>50000</v>
      </c>
      <c r="E51" s="20">
        <v>50000</v>
      </c>
      <c r="F51" s="20">
        <v>50000</v>
      </c>
      <c r="G51" s="20">
        <v>50000</v>
      </c>
      <c r="H51" s="24">
        <v>50000</v>
      </c>
      <c r="I51" s="24">
        <v>50000</v>
      </c>
      <c r="J51" s="24">
        <v>50000</v>
      </c>
      <c r="K51" s="24">
        <v>50000</v>
      </c>
      <c r="L51" s="24">
        <v>50000</v>
      </c>
      <c r="M51" s="24">
        <v>50000</v>
      </c>
    </row>
    <row r="52" spans="1:13" ht="25.5">
      <c r="A52" s="83">
        <v>45</v>
      </c>
      <c r="B52" s="74" t="s">
        <v>142</v>
      </c>
      <c r="C52" s="74" t="s">
        <v>143</v>
      </c>
      <c r="D52" s="25">
        <v>840000</v>
      </c>
      <c r="E52" s="23">
        <v>840000</v>
      </c>
      <c r="F52" s="23">
        <v>840000</v>
      </c>
      <c r="G52" s="23">
        <v>840000</v>
      </c>
      <c r="H52" s="25">
        <v>840000</v>
      </c>
      <c r="I52" s="25">
        <v>840000</v>
      </c>
      <c r="J52" s="25">
        <v>840000</v>
      </c>
      <c r="K52" s="25">
        <v>840000</v>
      </c>
      <c r="L52" s="25">
        <v>840000</v>
      </c>
      <c r="M52" s="25">
        <v>840000</v>
      </c>
    </row>
    <row r="53" spans="1:13" ht="12.75">
      <c r="A53" s="75" t="s">
        <v>84</v>
      </c>
      <c r="B53" s="84"/>
      <c r="C53" s="76"/>
      <c r="D53" s="77">
        <f aca="true" t="shared" si="1" ref="D53:M53">SUM(D46:D52)</f>
        <v>2009000</v>
      </c>
      <c r="E53" s="77">
        <f t="shared" si="1"/>
        <v>2059000</v>
      </c>
      <c r="F53" s="77">
        <f t="shared" si="1"/>
        <v>2284000</v>
      </c>
      <c r="G53" s="77">
        <f t="shared" si="1"/>
        <v>2284000</v>
      </c>
      <c r="H53" s="77">
        <f t="shared" si="1"/>
        <v>2284000</v>
      </c>
      <c r="I53" s="77">
        <f t="shared" si="1"/>
        <v>2284000</v>
      </c>
      <c r="J53" s="77">
        <f t="shared" si="1"/>
        <v>2284000</v>
      </c>
      <c r="K53" s="77">
        <f t="shared" si="1"/>
        <v>2284000</v>
      </c>
      <c r="L53" s="77">
        <f t="shared" si="1"/>
        <v>2284000</v>
      </c>
      <c r="M53" s="77">
        <f t="shared" si="1"/>
        <v>2284000</v>
      </c>
    </row>
    <row r="54" spans="4:13" ht="12.75">
      <c r="D54" s="80"/>
      <c r="E54" s="80"/>
      <c r="F54" s="80"/>
      <c r="G54" s="80"/>
      <c r="H54" s="80"/>
      <c r="I54" s="80"/>
      <c r="J54" s="80"/>
      <c r="K54" s="80"/>
      <c r="L54" s="80"/>
      <c r="M54" s="81"/>
    </row>
    <row r="55" spans="1:13" ht="12.75">
      <c r="A55" s="75" t="s">
        <v>85</v>
      </c>
      <c r="B55" s="84"/>
      <c r="C55" s="84"/>
      <c r="D55" s="77">
        <f aca="true" t="shared" si="2" ref="D55:M55">D43+D53</f>
        <v>2810350</v>
      </c>
      <c r="E55" s="77">
        <f t="shared" si="2"/>
        <v>3733050</v>
      </c>
      <c r="F55" s="77">
        <f t="shared" si="2"/>
        <v>4148400</v>
      </c>
      <c r="G55" s="77">
        <f t="shared" si="2"/>
        <v>4597500</v>
      </c>
      <c r="H55" s="77">
        <f t="shared" si="2"/>
        <v>4764500</v>
      </c>
      <c r="I55" s="77">
        <f t="shared" si="2"/>
        <v>4879500</v>
      </c>
      <c r="J55" s="77">
        <f t="shared" si="2"/>
        <v>4879500</v>
      </c>
      <c r="K55" s="77">
        <f t="shared" si="2"/>
        <v>4879500</v>
      </c>
      <c r="L55" s="77">
        <f t="shared" si="2"/>
        <v>4879500</v>
      </c>
      <c r="M55" s="77">
        <f t="shared" si="2"/>
        <v>4879500</v>
      </c>
    </row>
  </sheetData>
  <mergeCells count="2">
    <mergeCell ref="A1:M1"/>
    <mergeCell ref="A2:M2"/>
  </mergeCells>
  <printOptions/>
  <pageMargins left="0.11811023622047245" right="0.11811023622047245" top="0.3937007874015748" bottom="0.2362204724409449" header="0.5118110236220472" footer="0.5118110236220472"/>
  <pageSetup fitToHeight="0" horizontalDpi="600" verticalDpi="600" orientation="landscape" paperSize="9"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Moers, Personal- und Organisationsamt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N201102</dc:creator>
  <cp:keywords/>
  <dc:description/>
  <cp:lastModifiedBy>N201102</cp:lastModifiedBy>
  <cp:lastPrinted>2013-09-23T07:53:56Z</cp:lastPrinted>
  <dcterms:created xsi:type="dcterms:W3CDTF">2013-01-22T08:19:22Z</dcterms:created>
  <dcterms:modified xsi:type="dcterms:W3CDTF">2013-09-23T07:55:06Z</dcterms:modified>
  <cp:category/>
  <cp:version/>
  <cp:contentType/>
  <cp:contentStatus/>
</cp:coreProperties>
</file>